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45" yWindow="75" windowWidth="15105" windowHeight="8640" activeTab="0"/>
  </bookViews>
  <sheets>
    <sheet name="Form" sheetId="1" r:id="rId1"/>
    <sheet name="Workings" sheetId="2" r:id="rId2"/>
    <sheet name="Sheet1" sheetId="3" state="hidden" r:id="rId3"/>
    <sheet name="Result" sheetId="4" r:id="rId4"/>
  </sheets>
  <definedNames/>
  <calcPr fullCalcOnLoad="1"/>
</workbook>
</file>

<file path=xl/comments1.xml><?xml version="1.0" encoding="utf-8"?>
<comments xmlns="http://schemas.openxmlformats.org/spreadsheetml/2006/main">
  <authors>
    <author>Note</author>
    <author>AsmalIG</author>
  </authors>
  <commentList>
    <comment ref="F32" authorId="0">
      <text>
        <r>
          <rPr>
            <b/>
            <sz val="8"/>
            <rFont val="Comic Sans MS"/>
            <family val="4"/>
          </rPr>
          <t xml:space="preserve">ENTER THE PER DIEM RATE (I.E. LODGING + M&amp;IE) FOR YOUR CURRENT POST HERE. IF YOU DO NOT KNOW THE RATE, YOU MAY GET THIS INFORMATION FROM YOUR FINANCIAL MANAGEMENT OFFICE OR </t>
        </r>
        <r>
          <rPr>
            <b/>
            <sz val="8"/>
            <color indexed="10"/>
            <rFont val="Comic Sans MS"/>
            <family val="4"/>
          </rPr>
          <t xml:space="preserve">BY CLICKING ON THE "PER DIEM RATES for overseas posts" </t>
        </r>
        <r>
          <rPr>
            <b/>
            <sz val="8"/>
            <color indexed="12"/>
            <rFont val="Comic Sans MS"/>
            <family val="4"/>
          </rPr>
          <t>HYPERLINK</t>
        </r>
        <r>
          <rPr>
            <b/>
            <sz val="8"/>
            <color indexed="10"/>
            <rFont val="Comic Sans MS"/>
            <family val="4"/>
          </rPr>
          <t xml:space="preserve"> BELOW AND FINDING YOUR POST AND THE CURRENT PER DIEM RATE. </t>
        </r>
      </text>
    </comment>
    <comment ref="F28" authorId="0">
      <text>
        <r>
          <rPr>
            <b/>
            <sz val="8"/>
            <rFont val="Comic Sans MS"/>
            <family val="4"/>
          </rPr>
          <t xml:space="preserve">CLICK "YES" OR "NO".  WHEN NO-COST QUARTERS ARE OCCUPIED, THE MAX AMOUNT AUTHORIZED SHALL BE ONE-HALF OF THE FULL MAX FAMILY RATE.
 </t>
        </r>
        <r>
          <rPr>
            <sz val="8"/>
            <rFont val="Tahoma"/>
            <family val="0"/>
          </rPr>
          <t xml:space="preserve">
</t>
        </r>
      </text>
    </comment>
    <comment ref="F16" authorId="1">
      <text>
        <r>
          <rPr>
            <b/>
            <sz val="8"/>
            <rFont val="Comic Sans MS"/>
            <family val="4"/>
          </rPr>
          <t xml:space="preserve">YOU </t>
        </r>
        <r>
          <rPr>
            <b/>
            <u val="single"/>
            <sz val="8"/>
            <rFont val="Comic Sans MS"/>
            <family val="4"/>
          </rPr>
          <t>MUST</t>
        </r>
        <r>
          <rPr>
            <b/>
            <sz val="8"/>
            <rFont val="Comic Sans MS"/>
            <family val="4"/>
          </rPr>
          <t xml:space="preserve"> ENTER A NAME HERE FOR THE IMBEDDED CALCULATORS TO WORK CORRECTLY.
</t>
        </r>
      </text>
    </comment>
    <comment ref="F19" authorId="0">
      <text>
        <r>
          <rPr>
            <b/>
            <sz val="8"/>
            <rFont val="Comic Sans MS"/>
            <family val="4"/>
          </rPr>
          <t>ENTER NUMBER OF EFM(s) AGE 12 AND OVER, INCLUDING SPOUSE IF APPLICABLE.</t>
        </r>
        <r>
          <rPr>
            <sz val="8"/>
            <rFont val="Tahoma"/>
            <family val="0"/>
          </rPr>
          <t xml:space="preserve">
</t>
        </r>
      </text>
    </comment>
    <comment ref="F22" authorId="0">
      <text>
        <r>
          <rPr>
            <b/>
            <sz val="8"/>
            <rFont val="Comic Sans MS"/>
            <family val="4"/>
          </rPr>
          <t>ENTER NUMBER OF EFM(s) AGE UNDER 12.</t>
        </r>
        <r>
          <rPr>
            <sz val="8"/>
            <rFont val="Tahoma"/>
            <family val="0"/>
          </rPr>
          <t xml:space="preserve">
</t>
        </r>
      </text>
    </comment>
    <comment ref="F25" authorId="0">
      <text>
        <r>
          <rPr>
            <b/>
            <sz val="8"/>
            <rFont val="Comic Sans MS"/>
            <family val="4"/>
          </rPr>
          <t>ENTER NUMBER OF DAY(s) TQSA AUTHORIZED</t>
        </r>
      </text>
    </comment>
  </commentList>
</comments>
</file>

<file path=xl/comments2.xml><?xml version="1.0" encoding="utf-8"?>
<comments xmlns="http://schemas.openxmlformats.org/spreadsheetml/2006/main">
  <authors>
    <author>Note</author>
  </authors>
  <commentList>
    <comment ref="G19" authorId="0">
      <text>
        <r>
          <rPr>
            <b/>
            <sz val="8"/>
            <rFont val="Comic Sans MS"/>
            <family val="4"/>
          </rPr>
          <t xml:space="preserve">AN INITIAL ADVANCE FOR SUBSISTENCE EXPENSES SHALL NOT EXCEED THE MAX. AMOUNT ALLOWED FOR THE FIRST 30 DAY PERIOD.
ADVANCES FOR SUBSEQUENT PERIODS IS ALLOWED SUBJECT TO AGENCY'S APPROVAL.
</t>
        </r>
      </text>
    </comment>
    <comment ref="G26" authorId="0">
      <text>
        <r>
          <rPr>
            <b/>
            <sz val="8"/>
            <rFont val="Comic Sans MS"/>
            <family val="4"/>
          </rPr>
          <t xml:space="preserve">AN INITIAL ADVANCE FOR SUBSISTENCE EXPENSES SHALL NOT EXCEED THE MAX. AMOUNT ALLOWED FOR THE FIRST 30 DAY PERIOD.
ADVANCES FOR SUBSEQUENT PERIODS IS ALLOWED SUBJECT TO AGENCY'S APPROVAL.
</t>
        </r>
        <r>
          <rPr>
            <sz val="8"/>
            <rFont val="Tahoma"/>
            <family val="0"/>
          </rPr>
          <t xml:space="preserve">
</t>
        </r>
      </text>
    </comment>
  </commentList>
</comments>
</file>

<file path=xl/sharedStrings.xml><?xml version="1.0" encoding="utf-8"?>
<sst xmlns="http://schemas.openxmlformats.org/spreadsheetml/2006/main" count="82" uniqueCount="59">
  <si>
    <t>1ST 30 DAYS</t>
  </si>
  <si>
    <t>PERSON</t>
  </si>
  <si>
    <t>DAYS</t>
  </si>
  <si>
    <t>NO. OF PERS</t>
  </si>
  <si>
    <t>TOTAL</t>
  </si>
  <si>
    <t>100% ADV</t>
  </si>
  <si>
    <t>EMPLOYEE</t>
  </si>
  <si>
    <t>EFM(s) &gt; 12</t>
  </si>
  <si>
    <t>EFM(s) &lt; 12</t>
  </si>
  <si>
    <t>WORKINGS</t>
  </si>
  <si>
    <t>TEMPORARY QUARTERS SUBSISTENCE ALLOWANCE</t>
  </si>
  <si>
    <t>3RD 30 DAYS</t>
  </si>
  <si>
    <t>2ND 30 DAYS</t>
  </si>
  <si>
    <t>PER DIEM</t>
  </si>
  <si>
    <t>MAX FAMILY RATE FOR THIS PERIOD</t>
  </si>
  <si>
    <t>TOTAL TQSA PER DIEM ALLOWED</t>
  </si>
  <si>
    <r>
      <t xml:space="preserve">EFM(s) </t>
    </r>
    <r>
      <rPr>
        <sz val="9"/>
        <rFont val="Symbol"/>
        <family val="1"/>
      </rPr>
      <t></t>
    </r>
    <r>
      <rPr>
        <sz val="9"/>
        <rFont val="Comic Sans MS"/>
        <family val="4"/>
      </rPr>
      <t xml:space="preserve"> 12</t>
    </r>
  </si>
  <si>
    <t>DSSR 124</t>
  </si>
  <si>
    <t>TQSA (preceding</t>
  </si>
  <si>
    <t>final departure)</t>
  </si>
  <si>
    <t>PER DIEM RATES for overseas posts</t>
  </si>
  <si>
    <t>Prepared for</t>
  </si>
  <si>
    <t>(CLICK ON FIGURES BELOW TO VIEW WORKINGS)</t>
  </si>
  <si>
    <t>Total Estimated</t>
  </si>
  <si>
    <t>Maximum</t>
  </si>
  <si>
    <t>Allowance</t>
  </si>
  <si>
    <t>Advance Entitled</t>
  </si>
  <si>
    <t>Temporary Quarters Subsistence Allowance</t>
  </si>
  <si>
    <r>
      <t xml:space="preserve">(2) No. of EFM(s) age </t>
    </r>
    <r>
      <rPr>
        <b/>
        <sz val="10"/>
        <rFont val="Symbol"/>
        <family val="1"/>
      </rPr>
      <t></t>
    </r>
    <r>
      <rPr>
        <b/>
        <sz val="10"/>
        <rFont val="Comic Sans MS"/>
        <family val="4"/>
      </rPr>
      <t xml:space="preserve"> 12:</t>
    </r>
  </si>
  <si>
    <t>(3) No. of EFM(s) age &lt; 12:</t>
  </si>
  <si>
    <t xml:space="preserve">(6) PER DIEM rate for your </t>
  </si>
  <si>
    <t>(1) Name:</t>
  </si>
  <si>
    <t>Per Diem rates:</t>
  </si>
  <si>
    <t>1st 30 days</t>
  </si>
  <si>
    <t>Employee</t>
  </si>
  <si>
    <t>EFM &gt; 12</t>
  </si>
  <si>
    <t>EFM &lt; 12</t>
  </si>
  <si>
    <t>2nd 30 days</t>
  </si>
  <si>
    <t>3rd 30 days</t>
  </si>
  <si>
    <t>Full (no)</t>
  </si>
  <si>
    <t>Half (yes)</t>
  </si>
  <si>
    <t>Do-It-Yourself</t>
  </si>
  <si>
    <t>DSSR 123</t>
  </si>
  <si>
    <t>TQSA (upon</t>
  </si>
  <si>
    <t xml:space="preserve">    TQSA post:</t>
  </si>
  <si>
    <t>Temporary Quarters Subsistence Allowance Worksheet</t>
  </si>
  <si>
    <t>Travel Advance Application Form</t>
  </si>
  <si>
    <t>RESULT</t>
  </si>
  <si>
    <t>If you are authorized TQSA at the beginning or end of your tour, you may use this form to calculate the amount of your allowance. Simply fill out the table below and click 'RESULT' and and you have the answer.</t>
  </si>
  <si>
    <r>
      <t xml:space="preserve">(FYI:  The little </t>
    </r>
    <r>
      <rPr>
        <b/>
        <sz val="10"/>
        <color indexed="10"/>
        <rFont val="Comic Sans MS"/>
        <family val="4"/>
      </rPr>
      <t>red triangles</t>
    </r>
    <r>
      <rPr>
        <b/>
        <sz val="10"/>
        <rFont val="Comic Sans MS"/>
        <family val="4"/>
      </rPr>
      <t xml:space="preserve"> you see contain information to help you fill out each box.  Just run your cursor over them to see what they say!) </t>
    </r>
  </si>
  <si>
    <t>arrival at post)</t>
  </si>
  <si>
    <t>Note: The calculations above are estimates based on certain assumptions and the data you entered. The actual amount which may be reimbursed will be the lesser of either the actual amount of allowable expenses incurred by the employee and family members or the maximum family rate for the period. Your reimbursement will be calculated when you file your claim and will be subject to the certifying officer's approval.</t>
  </si>
  <si>
    <r>
      <t>Note</t>
    </r>
    <r>
      <rPr>
        <sz val="10"/>
        <color indexed="10"/>
        <rFont val="Comic Sans MS"/>
        <family val="4"/>
      </rPr>
      <t>: Note: The calculations above are estimates based on certain assumptions and the data you entered. If commercial lodgings are used, factors such as you and/or EFMs sharing rooms or living in lower cost lodgings, will reduce your claim.  (You may wish to apply for a smaller advance so as not to have to pay back the excess advance.) The actual amount which may be reimbursed will be the lesser of either the actual amount of allowable expenses incurred by the employee and family members or the maximum family rate for the period.  Your final reimbursement will be calculated when you file your claim and will be subject to the certifying officer's approval.</t>
    </r>
  </si>
  <si>
    <t>Temporary Quarters Subsistence Allowance (TQSA)</t>
  </si>
  <si>
    <t>YES=1</t>
  </si>
  <si>
    <t>NO=2</t>
  </si>
  <si>
    <t xml:space="preserve">(4) No. of TQSA day(s): </t>
  </si>
  <si>
    <t>(5) Staying in no-cost quarters?</t>
  </si>
  <si>
    <t xml:space="preserve">    (eg. Govt. Owned Quarters)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</si>
</sst>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quot;$&quot;#,##0.00"/>
  </numFmts>
  <fonts count="69">
    <font>
      <sz val="10"/>
      <name val="Arial"/>
      <family val="0"/>
    </font>
    <font>
      <sz val="10"/>
      <name val="Comic Sans MS"/>
      <family val="4"/>
    </font>
    <font>
      <b/>
      <u val="single"/>
      <sz val="10"/>
      <name val="Comic Sans MS"/>
      <family val="4"/>
    </font>
    <font>
      <sz val="9"/>
      <name val="Comic Sans MS"/>
      <family val="4"/>
    </font>
    <font>
      <b/>
      <u val="single"/>
      <sz val="9"/>
      <name val="Comic Sans MS"/>
      <family val="4"/>
    </font>
    <font>
      <b/>
      <sz val="9"/>
      <name val="Comic Sans MS"/>
      <family val="4"/>
    </font>
    <font>
      <b/>
      <sz val="10"/>
      <name val="Comic Sans MS"/>
      <family val="4"/>
    </font>
    <font>
      <b/>
      <sz val="24"/>
      <name val="Comic Sans MS"/>
      <family val="4"/>
    </font>
    <font>
      <b/>
      <sz val="20"/>
      <name val="Comic Sans MS"/>
      <family val="4"/>
    </font>
    <font>
      <b/>
      <u val="single"/>
      <sz val="10"/>
      <color indexed="10"/>
      <name val="Comic Sans MS"/>
      <family val="4"/>
    </font>
    <font>
      <u val="single"/>
      <sz val="10"/>
      <color indexed="12"/>
      <name val="Arial"/>
      <family val="0"/>
    </font>
    <font>
      <b/>
      <sz val="8"/>
      <name val="Comic Sans MS"/>
      <family val="4"/>
    </font>
    <font>
      <b/>
      <sz val="12"/>
      <name val="Comic Sans MS"/>
      <family val="4"/>
    </font>
    <font>
      <b/>
      <sz val="10"/>
      <name val="Symbol"/>
      <family val="1"/>
    </font>
    <font>
      <u val="single"/>
      <sz val="10"/>
      <color indexed="36"/>
      <name val="Arial"/>
      <family val="0"/>
    </font>
    <font>
      <sz val="8"/>
      <name val="Tahoma"/>
      <family val="0"/>
    </font>
    <font>
      <sz val="9"/>
      <name val="Symbol"/>
      <family val="1"/>
    </font>
    <font>
      <b/>
      <sz val="10"/>
      <color indexed="12"/>
      <name val="Comic Sans MS"/>
      <family val="4"/>
    </font>
    <font>
      <b/>
      <sz val="8"/>
      <color indexed="10"/>
      <name val="Comic Sans MS"/>
      <family val="4"/>
    </font>
    <font>
      <b/>
      <sz val="14"/>
      <name val="Comic Sans MS"/>
      <family val="4"/>
    </font>
    <font>
      <sz val="8"/>
      <name val="Arial"/>
      <family val="0"/>
    </font>
    <font>
      <b/>
      <u val="single"/>
      <sz val="10"/>
      <color indexed="62"/>
      <name val="Comic Sans MS"/>
      <family val="4"/>
    </font>
    <font>
      <b/>
      <u val="single"/>
      <sz val="10"/>
      <color indexed="14"/>
      <name val="Comic Sans MS"/>
      <family val="4"/>
    </font>
    <font>
      <b/>
      <sz val="10"/>
      <color indexed="10"/>
      <name val="Comic Sans MS"/>
      <family val="4"/>
    </font>
    <font>
      <b/>
      <i/>
      <sz val="16"/>
      <name val="Comic Sans MS"/>
      <family val="4"/>
    </font>
    <font>
      <b/>
      <i/>
      <sz val="14"/>
      <name val="Comic Sans MS"/>
      <family val="4"/>
    </font>
    <font>
      <b/>
      <i/>
      <sz val="18"/>
      <name val="Comic Sans MS"/>
      <family val="4"/>
    </font>
    <font>
      <b/>
      <sz val="14"/>
      <color indexed="12"/>
      <name val="Comic Sans MS"/>
      <family val="4"/>
    </font>
    <font>
      <sz val="10"/>
      <color indexed="10"/>
      <name val="Comic Sans MS"/>
      <family val="4"/>
    </font>
    <font>
      <b/>
      <sz val="10"/>
      <name val="Arial"/>
      <family val="0"/>
    </font>
    <font>
      <b/>
      <sz val="8"/>
      <color indexed="12"/>
      <name val="Comic Sans MS"/>
      <family val="4"/>
    </font>
    <font>
      <sz val="8"/>
      <color indexed="10"/>
      <name val="Arial"/>
      <family val="0"/>
    </font>
    <font>
      <sz val="10"/>
      <color indexed="10"/>
      <name val="Arial"/>
      <family val="0"/>
    </font>
    <font>
      <b/>
      <u val="single"/>
      <sz val="8"/>
      <name val="Comic Sans M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26"/>
        <bgColor indexed="64"/>
      </patternFill>
    </fill>
    <fill>
      <patternFill patternType="solid">
        <fgColor indexed="31"/>
        <bgColor indexed="64"/>
      </patternFill>
    </fill>
    <fill>
      <patternFill patternType="solid">
        <fgColor indexed="9"/>
        <bgColor indexed="64"/>
      </patternFill>
    </fill>
    <fill>
      <patternFill patternType="solid">
        <fgColor indexed="44"/>
        <bgColor indexed="64"/>
      </patternFill>
    </fill>
    <fill>
      <patternFill patternType="lightUp"/>
    </fill>
    <fill>
      <patternFill patternType="gray0625">
        <bgColor indexed="9"/>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style="medium"/>
      <top style="medium"/>
      <bottom style="medium"/>
    </border>
    <border>
      <left style="medium"/>
      <right>
        <color indexed="63"/>
      </right>
      <top style="medium"/>
      <bottom style="mediu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medium"/>
      <bottom>
        <color indexed="63"/>
      </botto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thin"/>
      <right style="medium"/>
      <top style="medium"/>
      <bottom>
        <color indexed="63"/>
      </bottom>
    </border>
    <border>
      <left style="thin"/>
      <right style="medium"/>
      <top>
        <color indexed="63"/>
      </top>
      <bottom style="mediu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4"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00">
    <xf numFmtId="0" fontId="0" fillId="0" borderId="0" xfId="0" applyAlignment="1">
      <alignment/>
    </xf>
    <xf numFmtId="0" fontId="1" fillId="33" borderId="0" xfId="0" applyFont="1" applyFill="1" applyAlignment="1">
      <alignment/>
    </xf>
    <xf numFmtId="0" fontId="2" fillId="34" borderId="0" xfId="0" applyFont="1" applyFill="1" applyBorder="1" applyAlignment="1">
      <alignment/>
    </xf>
    <xf numFmtId="0" fontId="3" fillId="34" borderId="0" xfId="0" applyFont="1" applyFill="1" applyBorder="1" applyAlignment="1">
      <alignment/>
    </xf>
    <xf numFmtId="0" fontId="3" fillId="34" borderId="0" xfId="0" applyFont="1" applyFill="1" applyBorder="1" applyAlignment="1">
      <alignment horizontal="center"/>
    </xf>
    <xf numFmtId="0" fontId="1" fillId="33" borderId="0" xfId="0" applyFont="1" applyFill="1" applyBorder="1" applyAlignment="1">
      <alignment/>
    </xf>
    <xf numFmtId="0" fontId="4" fillId="34" borderId="0" xfId="0" applyFont="1" applyFill="1" applyBorder="1" applyAlignment="1">
      <alignment horizontal="center"/>
    </xf>
    <xf numFmtId="0" fontId="1" fillId="34" borderId="0" xfId="0" applyFont="1" applyFill="1" applyBorder="1" applyAlignment="1">
      <alignment horizontal="center"/>
    </xf>
    <xf numFmtId="0" fontId="3" fillId="34" borderId="10" xfId="0" applyFont="1" applyFill="1" applyBorder="1" applyAlignment="1">
      <alignment/>
    </xf>
    <xf numFmtId="0" fontId="3" fillId="34" borderId="11" xfId="0" applyFont="1" applyFill="1" applyBorder="1" applyAlignment="1">
      <alignment horizontal="center"/>
    </xf>
    <xf numFmtId="7" fontId="3" fillId="34" borderId="10" xfId="0" applyNumberFormat="1" applyFont="1" applyFill="1" applyBorder="1" applyAlignment="1">
      <alignment horizontal="center"/>
    </xf>
    <xf numFmtId="0" fontId="3" fillId="34" borderId="10" xfId="0" applyFont="1" applyFill="1" applyBorder="1" applyAlignment="1">
      <alignment horizontal="center"/>
    </xf>
    <xf numFmtId="7" fontId="3" fillId="34" borderId="12" xfId="0" applyNumberFormat="1" applyFont="1" applyFill="1" applyBorder="1" applyAlignment="1">
      <alignment horizontal="center"/>
    </xf>
    <xf numFmtId="7" fontId="3" fillId="34" borderId="13" xfId="0" applyNumberFormat="1" applyFont="1" applyFill="1" applyBorder="1" applyAlignment="1">
      <alignment horizontal="center"/>
    </xf>
    <xf numFmtId="1" fontId="3" fillId="34" borderId="10" xfId="0" applyNumberFormat="1" applyFont="1" applyFill="1" applyBorder="1" applyAlignment="1">
      <alignment horizontal="center"/>
    </xf>
    <xf numFmtId="7" fontId="3" fillId="34" borderId="14" xfId="0" applyNumberFormat="1" applyFont="1" applyFill="1" applyBorder="1" applyAlignment="1">
      <alignment horizontal="center"/>
    </xf>
    <xf numFmtId="7" fontId="3" fillId="34" borderId="15" xfId="0" applyNumberFormat="1" applyFont="1" applyFill="1" applyBorder="1" applyAlignment="1">
      <alignment horizontal="center"/>
    </xf>
    <xf numFmtId="7" fontId="3" fillId="34" borderId="16" xfId="0" applyNumberFormat="1" applyFont="1" applyFill="1" applyBorder="1" applyAlignment="1">
      <alignment horizontal="center"/>
    </xf>
    <xf numFmtId="0" fontId="3" fillId="34" borderId="17" xfId="0" applyFont="1" applyFill="1" applyBorder="1" applyAlignment="1">
      <alignment horizontal="center"/>
    </xf>
    <xf numFmtId="7" fontId="4" fillId="34" borderId="18" xfId="0" applyNumberFormat="1" applyFont="1" applyFill="1" applyBorder="1" applyAlignment="1">
      <alignment horizontal="center"/>
    </xf>
    <xf numFmtId="7" fontId="5" fillId="34" borderId="19" xfId="0" applyNumberFormat="1" applyFont="1" applyFill="1" applyBorder="1" applyAlignment="1">
      <alignment/>
    </xf>
    <xf numFmtId="7" fontId="5" fillId="34" borderId="18" xfId="0" applyNumberFormat="1" applyFont="1" applyFill="1" applyBorder="1" applyAlignment="1">
      <alignment horizontal="center"/>
    </xf>
    <xf numFmtId="0" fontId="4" fillId="34" borderId="0" xfId="0" applyFont="1" applyFill="1" applyBorder="1" applyAlignment="1">
      <alignment/>
    </xf>
    <xf numFmtId="0" fontId="5" fillId="34" borderId="0" xfId="0" applyFont="1" applyFill="1" applyBorder="1" applyAlignment="1">
      <alignment horizontal="center"/>
    </xf>
    <xf numFmtId="0" fontId="3" fillId="34" borderId="12" xfId="0" applyFont="1" applyFill="1" applyBorder="1" applyAlignment="1">
      <alignment horizontal="center"/>
    </xf>
    <xf numFmtId="0" fontId="3" fillId="34" borderId="13" xfId="0" applyFont="1" applyFill="1" applyBorder="1" applyAlignment="1">
      <alignment horizontal="center"/>
    </xf>
    <xf numFmtId="0" fontId="3" fillId="34" borderId="14" xfId="0" applyFont="1" applyFill="1" applyBorder="1" applyAlignment="1">
      <alignment horizontal="center"/>
    </xf>
    <xf numFmtId="0" fontId="3" fillId="34" borderId="15" xfId="0" applyFont="1" applyFill="1" applyBorder="1" applyAlignment="1">
      <alignment horizontal="center"/>
    </xf>
    <xf numFmtId="0" fontId="5" fillId="34" borderId="20" xfId="0" applyFont="1" applyFill="1" applyBorder="1" applyAlignment="1">
      <alignment/>
    </xf>
    <xf numFmtId="7" fontId="3" fillId="34" borderId="17" xfId="0" applyNumberFormat="1" applyFont="1" applyFill="1" applyBorder="1" applyAlignment="1">
      <alignment horizontal="center"/>
    </xf>
    <xf numFmtId="7" fontId="3" fillId="34" borderId="11" xfId="0" applyNumberFormat="1" applyFont="1" applyFill="1" applyBorder="1" applyAlignment="1">
      <alignment horizontal="center"/>
    </xf>
    <xf numFmtId="0" fontId="6" fillId="34" borderId="20" xfId="0" applyFont="1" applyFill="1" applyBorder="1" applyAlignment="1">
      <alignment/>
    </xf>
    <xf numFmtId="0" fontId="4" fillId="34" borderId="17" xfId="0" applyFont="1" applyFill="1" applyBorder="1" applyAlignment="1">
      <alignment horizontal="center"/>
    </xf>
    <xf numFmtId="0" fontId="1" fillId="0" borderId="0" xfId="0" applyFont="1" applyAlignment="1">
      <alignment/>
    </xf>
    <xf numFmtId="0" fontId="8" fillId="33" borderId="0" xfId="0" applyFont="1" applyFill="1" applyBorder="1" applyAlignment="1">
      <alignment horizontal="center"/>
    </xf>
    <xf numFmtId="0" fontId="1" fillId="34" borderId="0" xfId="0" applyFont="1" applyFill="1" applyBorder="1" applyAlignment="1">
      <alignment/>
    </xf>
    <xf numFmtId="0" fontId="6" fillId="34" borderId="0" xfId="0" applyFont="1" applyFill="1" applyBorder="1" applyAlignment="1">
      <alignment/>
    </xf>
    <xf numFmtId="0" fontId="5" fillId="34" borderId="0" xfId="0" applyFont="1" applyFill="1" applyBorder="1" applyAlignment="1">
      <alignment/>
    </xf>
    <xf numFmtId="0" fontId="9" fillId="34" borderId="0" xfId="0" applyFont="1" applyFill="1" applyBorder="1" applyAlignment="1">
      <alignment/>
    </xf>
    <xf numFmtId="0" fontId="1" fillId="34" borderId="0" xfId="0" applyFont="1" applyFill="1" applyAlignment="1">
      <alignment/>
    </xf>
    <xf numFmtId="0" fontId="1" fillId="0" borderId="0" xfId="0" applyFont="1" applyFill="1" applyAlignment="1">
      <alignment/>
    </xf>
    <xf numFmtId="0" fontId="1" fillId="0" borderId="0" xfId="0" applyFont="1" applyBorder="1" applyAlignment="1">
      <alignment/>
    </xf>
    <xf numFmtId="0" fontId="1" fillId="0" borderId="0" xfId="0" applyFont="1" applyFill="1" applyBorder="1" applyAlignment="1">
      <alignment/>
    </xf>
    <xf numFmtId="0" fontId="1" fillId="35" borderId="21" xfId="0" applyFont="1" applyFill="1" applyBorder="1" applyAlignment="1">
      <alignment/>
    </xf>
    <xf numFmtId="0" fontId="1" fillId="35" borderId="22" xfId="0" applyFont="1" applyFill="1" applyBorder="1" applyAlignment="1">
      <alignment/>
    </xf>
    <xf numFmtId="0" fontId="6" fillId="35" borderId="23" xfId="0" applyFont="1" applyFill="1" applyBorder="1" applyAlignment="1">
      <alignment/>
    </xf>
    <xf numFmtId="0" fontId="1" fillId="35" borderId="0" xfId="0" applyFont="1" applyFill="1" applyBorder="1" applyAlignment="1">
      <alignment/>
    </xf>
    <xf numFmtId="0" fontId="1" fillId="35" borderId="24" xfId="0" applyFont="1" applyFill="1" applyBorder="1" applyAlignment="1">
      <alignment/>
    </xf>
    <xf numFmtId="0" fontId="1" fillId="35" borderId="25" xfId="0" applyFont="1" applyFill="1" applyBorder="1" applyAlignment="1">
      <alignment/>
    </xf>
    <xf numFmtId="0" fontId="1" fillId="35" borderId="26" xfId="0" applyFont="1" applyFill="1" applyBorder="1" applyAlignment="1">
      <alignment/>
    </xf>
    <xf numFmtId="0" fontId="1" fillId="35" borderId="27" xfId="0" applyFont="1" applyFill="1" applyBorder="1" applyAlignment="1">
      <alignment/>
    </xf>
    <xf numFmtId="0" fontId="1" fillId="33" borderId="0" xfId="0" applyFont="1" applyFill="1" applyAlignment="1">
      <alignment/>
    </xf>
    <xf numFmtId="0" fontId="1" fillId="0" borderId="0" xfId="0" applyFont="1" applyFill="1" applyAlignment="1">
      <alignment/>
    </xf>
    <xf numFmtId="0" fontId="1" fillId="35" borderId="13" xfId="0" applyFont="1" applyFill="1" applyBorder="1" applyAlignment="1">
      <alignment/>
    </xf>
    <xf numFmtId="0" fontId="1" fillId="35" borderId="15" xfId="0" applyFont="1" applyFill="1" applyBorder="1" applyAlignment="1">
      <alignment/>
    </xf>
    <xf numFmtId="0" fontId="1" fillId="35" borderId="23" xfId="0" applyFont="1" applyFill="1" applyBorder="1" applyAlignment="1">
      <alignment/>
    </xf>
    <xf numFmtId="0" fontId="1" fillId="35" borderId="28" xfId="0" applyFont="1" applyFill="1" applyBorder="1" applyAlignment="1">
      <alignment/>
    </xf>
    <xf numFmtId="0" fontId="1" fillId="35" borderId="29" xfId="0" applyFont="1" applyFill="1" applyBorder="1" applyAlignment="1">
      <alignment/>
    </xf>
    <xf numFmtId="0" fontId="3" fillId="34" borderId="16" xfId="0" applyFont="1" applyFill="1" applyBorder="1" applyAlignment="1">
      <alignment/>
    </xf>
    <xf numFmtId="0" fontId="3" fillId="34" borderId="16" xfId="0" applyFont="1" applyFill="1" applyBorder="1" applyAlignment="1">
      <alignment horizontal="center"/>
    </xf>
    <xf numFmtId="1" fontId="3" fillId="34" borderId="16" xfId="0" applyNumberFormat="1" applyFont="1" applyFill="1" applyBorder="1" applyAlignment="1">
      <alignment horizontal="center"/>
    </xf>
    <xf numFmtId="7" fontId="4" fillId="34" borderId="11" xfId="0" applyNumberFormat="1" applyFont="1" applyFill="1" applyBorder="1" applyAlignment="1">
      <alignment horizontal="center"/>
    </xf>
    <xf numFmtId="0" fontId="3" fillId="34" borderId="18" xfId="0" applyFont="1" applyFill="1" applyBorder="1" applyAlignment="1">
      <alignment horizontal="center"/>
    </xf>
    <xf numFmtId="0" fontId="1" fillId="35" borderId="12" xfId="0" applyFont="1" applyFill="1" applyBorder="1" applyAlignment="1">
      <alignment/>
    </xf>
    <xf numFmtId="0" fontId="1" fillId="35" borderId="30" xfId="0" applyFont="1" applyFill="1" applyBorder="1" applyAlignment="1">
      <alignment/>
    </xf>
    <xf numFmtId="0" fontId="1" fillId="35" borderId="31" xfId="0" applyFont="1" applyFill="1" applyBorder="1" applyAlignment="1">
      <alignment/>
    </xf>
    <xf numFmtId="0" fontId="1" fillId="35" borderId="14" xfId="0" applyFont="1" applyFill="1" applyBorder="1" applyAlignment="1">
      <alignment/>
    </xf>
    <xf numFmtId="1" fontId="1" fillId="35" borderId="0" xfId="0" applyNumberFormat="1" applyFont="1" applyFill="1" applyBorder="1" applyAlignment="1">
      <alignment horizontal="center"/>
    </xf>
    <xf numFmtId="0" fontId="1" fillId="35" borderId="32" xfId="0" applyFont="1" applyFill="1" applyBorder="1" applyAlignment="1">
      <alignment/>
    </xf>
    <xf numFmtId="0" fontId="1" fillId="35" borderId="33" xfId="0" applyFont="1" applyFill="1" applyBorder="1" applyAlignment="1">
      <alignment/>
    </xf>
    <xf numFmtId="0" fontId="1" fillId="35" borderId="34" xfId="0" applyFont="1" applyFill="1" applyBorder="1" applyAlignment="1">
      <alignment/>
    </xf>
    <xf numFmtId="0" fontId="1" fillId="35" borderId="0" xfId="0" applyFont="1" applyFill="1" applyBorder="1" applyAlignment="1">
      <alignment horizontal="center"/>
    </xf>
    <xf numFmtId="0" fontId="1" fillId="35" borderId="35" xfId="0" applyFont="1" applyFill="1" applyBorder="1" applyAlignment="1">
      <alignment/>
    </xf>
    <xf numFmtId="0" fontId="1" fillId="35" borderId="36" xfId="0" applyFont="1" applyFill="1" applyBorder="1" applyAlignment="1">
      <alignment/>
    </xf>
    <xf numFmtId="0" fontId="1" fillId="35" borderId="37" xfId="0" applyFont="1" applyFill="1" applyBorder="1" applyAlignment="1">
      <alignment/>
    </xf>
    <xf numFmtId="0" fontId="1" fillId="35" borderId="38" xfId="0" applyFont="1" applyFill="1" applyBorder="1" applyAlignment="1">
      <alignment/>
    </xf>
    <xf numFmtId="0" fontId="6" fillId="33" borderId="0" xfId="0" applyFont="1" applyFill="1" applyAlignment="1">
      <alignment/>
    </xf>
    <xf numFmtId="0" fontId="1" fillId="33" borderId="0" xfId="0" applyFont="1" applyFill="1" applyAlignment="1">
      <alignment horizontal="center"/>
    </xf>
    <xf numFmtId="0" fontId="6" fillId="33" borderId="0" xfId="0" applyFont="1" applyFill="1" applyAlignment="1">
      <alignment horizontal="center"/>
    </xf>
    <xf numFmtId="0" fontId="19" fillId="36" borderId="21" xfId="0" applyFont="1" applyFill="1" applyBorder="1" applyAlignment="1" applyProtection="1">
      <alignment horizontal="center"/>
      <protection hidden="1"/>
    </xf>
    <xf numFmtId="0" fontId="19" fillId="36" borderId="22" xfId="0" applyFont="1" applyFill="1" applyBorder="1" applyAlignment="1" applyProtection="1">
      <alignment horizontal="center"/>
      <protection hidden="1"/>
    </xf>
    <xf numFmtId="0" fontId="6" fillId="36" borderId="22" xfId="0" applyFont="1" applyFill="1" applyBorder="1" applyAlignment="1" applyProtection="1">
      <alignment horizontal="right" vertical="center"/>
      <protection hidden="1"/>
    </xf>
    <xf numFmtId="0" fontId="6" fillId="36" borderId="31" xfId="0" applyNumberFormat="1" applyFont="1" applyFill="1" applyBorder="1" applyAlignment="1" applyProtection="1">
      <alignment horizontal="left" vertical="center"/>
      <protection hidden="1"/>
    </xf>
    <xf numFmtId="49" fontId="5" fillId="33" borderId="0" xfId="0" applyNumberFormat="1" applyFont="1" applyFill="1" applyBorder="1" applyAlignment="1">
      <alignment horizontal="left"/>
    </xf>
    <xf numFmtId="49" fontId="5" fillId="33" borderId="0" xfId="0" applyNumberFormat="1" applyFont="1" applyFill="1" applyBorder="1" applyAlignment="1">
      <alignment horizontal="center"/>
    </xf>
    <xf numFmtId="0" fontId="6" fillId="33" borderId="0" xfId="0" applyFont="1" applyFill="1" applyBorder="1" applyAlignment="1">
      <alignment horizontal="center"/>
    </xf>
    <xf numFmtId="0" fontId="11" fillId="33" borderId="0" xfId="0" applyFont="1" applyFill="1" applyBorder="1" applyAlignment="1">
      <alignment horizontal="center" wrapText="1"/>
    </xf>
    <xf numFmtId="0" fontId="20" fillId="33" borderId="0" xfId="0" applyFont="1" applyFill="1" applyBorder="1" applyAlignment="1">
      <alignment horizontal="center" wrapText="1"/>
    </xf>
    <xf numFmtId="0" fontId="22" fillId="33" borderId="0" xfId="0" applyFont="1" applyFill="1" applyBorder="1" applyAlignment="1">
      <alignment horizontal="center"/>
    </xf>
    <xf numFmtId="7" fontId="6" fillId="33" borderId="0" xfId="0" applyNumberFormat="1" applyFont="1" applyFill="1" applyBorder="1" applyAlignment="1">
      <alignment horizontal="center"/>
    </xf>
    <xf numFmtId="7" fontId="6" fillId="33" borderId="0" xfId="53" applyNumberFormat="1" applyFont="1" applyFill="1" applyBorder="1" applyAlignment="1" applyProtection="1">
      <alignment horizontal="center"/>
      <protection/>
    </xf>
    <xf numFmtId="0" fontId="6" fillId="33" borderId="0" xfId="0" applyFont="1" applyFill="1" applyBorder="1" applyAlignment="1">
      <alignment/>
    </xf>
    <xf numFmtId="0" fontId="1" fillId="33" borderId="0" xfId="0" applyFont="1" applyFill="1" applyBorder="1" applyAlignment="1">
      <alignment horizontal="center"/>
    </xf>
    <xf numFmtId="0" fontId="6" fillId="36" borderId="0" xfId="0" applyFont="1" applyFill="1" applyAlignment="1">
      <alignment/>
    </xf>
    <xf numFmtId="0" fontId="1" fillId="36" borderId="0" xfId="0" applyFont="1" applyFill="1" applyAlignment="1">
      <alignment horizontal="center"/>
    </xf>
    <xf numFmtId="0" fontId="6" fillId="36" borderId="0" xfId="0" applyFont="1" applyFill="1" applyAlignment="1">
      <alignment horizontal="center"/>
    </xf>
    <xf numFmtId="0" fontId="6" fillId="36" borderId="0" xfId="0" applyFont="1" applyFill="1" applyBorder="1" applyAlignment="1">
      <alignment/>
    </xf>
    <xf numFmtId="0" fontId="19" fillId="36" borderId="23" xfId="0" applyFont="1" applyFill="1" applyBorder="1" applyAlignment="1" applyProtection="1">
      <alignment/>
      <protection hidden="1"/>
    </xf>
    <xf numFmtId="0" fontId="6" fillId="36" borderId="0" xfId="0" applyFont="1" applyFill="1" applyBorder="1" applyAlignment="1" applyProtection="1">
      <alignment/>
      <protection hidden="1"/>
    </xf>
    <xf numFmtId="0" fontId="6" fillId="36" borderId="0" xfId="0" applyFont="1" applyFill="1" applyBorder="1" applyAlignment="1" applyProtection="1">
      <alignment horizontal="right"/>
      <protection hidden="1"/>
    </xf>
    <xf numFmtId="49" fontId="5" fillId="36" borderId="32" xfId="0" applyNumberFormat="1" applyFont="1" applyFill="1" applyBorder="1" applyAlignment="1" applyProtection="1">
      <alignment horizontal="center"/>
      <protection hidden="1"/>
    </xf>
    <xf numFmtId="0" fontId="1" fillId="36" borderId="0" xfId="0" applyFont="1" applyFill="1" applyBorder="1" applyAlignment="1" applyProtection="1">
      <alignment horizontal="center"/>
      <protection hidden="1"/>
    </xf>
    <xf numFmtId="0" fontId="6" fillId="36" borderId="32" xfId="0" applyFont="1" applyFill="1" applyBorder="1" applyAlignment="1" applyProtection="1">
      <alignment horizontal="center"/>
      <protection hidden="1"/>
    </xf>
    <xf numFmtId="0" fontId="6" fillId="36" borderId="0" xfId="0" applyFont="1" applyFill="1" applyBorder="1" applyAlignment="1">
      <alignment horizontal="center"/>
    </xf>
    <xf numFmtId="0" fontId="6" fillId="36" borderId="23" xfId="0" applyFont="1" applyFill="1" applyBorder="1" applyAlignment="1" applyProtection="1">
      <alignment/>
      <protection hidden="1"/>
    </xf>
    <xf numFmtId="0" fontId="21" fillId="36" borderId="0" xfId="0" applyFont="1" applyFill="1" applyBorder="1" applyAlignment="1" applyProtection="1">
      <alignment horizontal="center"/>
      <protection hidden="1"/>
    </xf>
    <xf numFmtId="0" fontId="21" fillId="36" borderId="32" xfId="0" applyFont="1" applyFill="1" applyBorder="1" applyAlignment="1" applyProtection="1">
      <alignment horizontal="center"/>
      <protection hidden="1"/>
    </xf>
    <xf numFmtId="0" fontId="12" fillId="36" borderId="23" xfId="0" applyFont="1" applyFill="1" applyBorder="1" applyAlignment="1" applyProtection="1">
      <alignment/>
      <protection hidden="1"/>
    </xf>
    <xf numFmtId="7" fontId="6" fillId="36" borderId="39" xfId="0" applyNumberFormat="1" applyFont="1" applyFill="1" applyBorder="1" applyAlignment="1" applyProtection="1">
      <alignment horizontal="center"/>
      <protection hidden="1"/>
    </xf>
    <xf numFmtId="7" fontId="6" fillId="36" borderId="0" xfId="0" applyNumberFormat="1" applyFont="1" applyFill="1" applyBorder="1" applyAlignment="1" applyProtection="1">
      <alignment horizontal="center"/>
      <protection hidden="1"/>
    </xf>
    <xf numFmtId="0" fontId="23" fillId="36" borderId="23" xfId="0" applyFont="1" applyFill="1" applyBorder="1" applyAlignment="1" applyProtection="1">
      <alignment/>
      <protection hidden="1"/>
    </xf>
    <xf numFmtId="0" fontId="1" fillId="36" borderId="0" xfId="0" applyFont="1" applyFill="1" applyBorder="1" applyAlignment="1">
      <alignment horizontal="center"/>
    </xf>
    <xf numFmtId="0" fontId="6" fillId="36" borderId="35" xfId="0" applyFont="1" applyFill="1" applyBorder="1" applyAlignment="1">
      <alignment/>
    </xf>
    <xf numFmtId="0" fontId="6" fillId="36" borderId="36" xfId="0" applyFont="1" applyFill="1" applyBorder="1" applyAlignment="1">
      <alignment/>
    </xf>
    <xf numFmtId="0" fontId="1" fillId="36" borderId="36" xfId="0" applyFont="1" applyFill="1" applyBorder="1" applyAlignment="1">
      <alignment horizontal="center"/>
    </xf>
    <xf numFmtId="0" fontId="6" fillId="36" borderId="38" xfId="0" applyFont="1" applyFill="1" applyBorder="1" applyAlignment="1">
      <alignment horizontal="center"/>
    </xf>
    <xf numFmtId="7" fontId="6" fillId="36" borderId="32" xfId="0" applyNumberFormat="1" applyFont="1" applyFill="1" applyBorder="1" applyAlignment="1" applyProtection="1">
      <alignment horizontal="center"/>
      <protection hidden="1"/>
    </xf>
    <xf numFmtId="7" fontId="6" fillId="36" borderId="32" xfId="53" applyNumberFormat="1" applyFont="1" applyFill="1" applyBorder="1" applyAlignment="1" applyProtection="1">
      <alignment horizontal="center"/>
      <protection hidden="1"/>
    </xf>
    <xf numFmtId="165" fontId="1" fillId="0" borderId="0" xfId="0" applyNumberFormat="1" applyFont="1" applyAlignment="1">
      <alignment/>
    </xf>
    <xf numFmtId="0" fontId="24" fillId="35" borderId="0" xfId="0" applyFont="1" applyFill="1" applyBorder="1" applyAlignment="1">
      <alignment horizontal="center"/>
    </xf>
    <xf numFmtId="0" fontId="17" fillId="35" borderId="0" xfId="53" applyFont="1" applyFill="1" applyBorder="1" applyAlignment="1" applyProtection="1">
      <alignment horizontal="center"/>
      <protection/>
    </xf>
    <xf numFmtId="7" fontId="17" fillId="36" borderId="0" xfId="53" applyNumberFormat="1" applyFont="1" applyFill="1" applyBorder="1" applyAlignment="1" applyProtection="1">
      <alignment horizontal="center"/>
      <protection hidden="1"/>
    </xf>
    <xf numFmtId="0" fontId="2" fillId="37" borderId="21" xfId="0" applyFont="1" applyFill="1" applyBorder="1" applyAlignment="1">
      <alignment/>
    </xf>
    <xf numFmtId="0" fontId="1" fillId="37" borderId="22" xfId="0" applyFont="1" applyFill="1" applyBorder="1" applyAlignment="1">
      <alignment/>
    </xf>
    <xf numFmtId="165" fontId="1" fillId="37" borderId="22" xfId="0" applyNumberFormat="1" applyFont="1" applyFill="1" applyBorder="1" applyAlignment="1">
      <alignment/>
    </xf>
    <xf numFmtId="165" fontId="1" fillId="37" borderId="31" xfId="0" applyNumberFormat="1" applyFont="1" applyFill="1" applyBorder="1" applyAlignment="1">
      <alignment/>
    </xf>
    <xf numFmtId="0" fontId="2" fillId="37" borderId="23" xfId="0" applyFont="1" applyFill="1" applyBorder="1" applyAlignment="1">
      <alignment/>
    </xf>
    <xf numFmtId="0" fontId="1" fillId="37" borderId="0" xfId="0" applyFont="1" applyFill="1" applyBorder="1" applyAlignment="1">
      <alignment/>
    </xf>
    <xf numFmtId="165" fontId="6" fillId="37" borderId="0" xfId="0" applyNumberFormat="1" applyFont="1" applyFill="1" applyBorder="1" applyAlignment="1">
      <alignment horizontal="center"/>
    </xf>
    <xf numFmtId="165" fontId="6" fillId="37" borderId="32" xfId="0" applyNumberFormat="1" applyFont="1" applyFill="1" applyBorder="1" applyAlignment="1">
      <alignment horizontal="center"/>
    </xf>
    <xf numFmtId="0" fontId="6" fillId="37" borderId="23" xfId="0" applyFont="1" applyFill="1" applyBorder="1" applyAlignment="1">
      <alignment/>
    </xf>
    <xf numFmtId="0" fontId="6" fillId="37" borderId="0" xfId="0" applyFont="1" applyFill="1" applyBorder="1" applyAlignment="1">
      <alignment/>
    </xf>
    <xf numFmtId="165" fontId="1" fillId="37" borderId="0" xfId="0" applyNumberFormat="1" applyFont="1" applyFill="1" applyBorder="1" applyAlignment="1">
      <alignment/>
    </xf>
    <xf numFmtId="165" fontId="1" fillId="37" borderId="32" xfId="0" applyNumberFormat="1" applyFont="1" applyFill="1" applyBorder="1" applyAlignment="1">
      <alignment/>
    </xf>
    <xf numFmtId="0" fontId="1" fillId="37" borderId="23" xfId="0" applyFont="1" applyFill="1" applyBorder="1" applyAlignment="1">
      <alignment/>
    </xf>
    <xf numFmtId="0" fontId="1" fillId="37" borderId="35" xfId="0" applyFont="1" applyFill="1" applyBorder="1" applyAlignment="1">
      <alignment/>
    </xf>
    <xf numFmtId="0" fontId="1" fillId="37" borderId="36" xfId="0" applyFont="1" applyFill="1" applyBorder="1" applyAlignment="1">
      <alignment/>
    </xf>
    <xf numFmtId="0" fontId="6" fillId="37" borderId="36" xfId="0" applyFont="1" applyFill="1" applyBorder="1" applyAlignment="1">
      <alignment/>
    </xf>
    <xf numFmtId="165" fontId="1" fillId="37" borderId="36" xfId="0" applyNumberFormat="1" applyFont="1" applyFill="1" applyBorder="1" applyAlignment="1">
      <alignment/>
    </xf>
    <xf numFmtId="165" fontId="1" fillId="37" borderId="38" xfId="0" applyNumberFormat="1" applyFont="1" applyFill="1" applyBorder="1" applyAlignment="1">
      <alignment/>
    </xf>
    <xf numFmtId="0" fontId="1" fillId="37" borderId="0" xfId="0" applyFont="1" applyFill="1" applyAlignment="1">
      <alignment/>
    </xf>
    <xf numFmtId="165" fontId="1" fillId="37" borderId="0" xfId="0" applyNumberFormat="1" applyFont="1" applyFill="1" applyAlignment="1">
      <alignment/>
    </xf>
    <xf numFmtId="165" fontId="1" fillId="37" borderId="0" xfId="0" applyNumberFormat="1" applyFont="1" applyFill="1" applyAlignment="1">
      <alignment horizontal="center"/>
    </xf>
    <xf numFmtId="0" fontId="17" fillId="36" borderId="0" xfId="53" applyFont="1" applyFill="1" applyBorder="1" applyAlignment="1" applyProtection="1">
      <alignment horizontal="left"/>
      <protection hidden="1"/>
    </xf>
    <xf numFmtId="0" fontId="24" fillId="35" borderId="23" xfId="0" applyFont="1" applyFill="1" applyBorder="1" applyAlignment="1">
      <alignment horizontal="center"/>
    </xf>
    <xf numFmtId="0" fontId="24" fillId="35" borderId="36" xfId="0" applyFont="1" applyFill="1" applyBorder="1" applyAlignment="1">
      <alignment horizontal="left"/>
    </xf>
    <xf numFmtId="0" fontId="25" fillId="35" borderId="36" xfId="0" applyFont="1" applyFill="1" applyBorder="1" applyAlignment="1">
      <alignment horizontal="left"/>
    </xf>
    <xf numFmtId="0" fontId="26" fillId="35" borderId="36" xfId="0" applyFont="1" applyFill="1" applyBorder="1" applyAlignment="1">
      <alignment horizontal="left"/>
    </xf>
    <xf numFmtId="0" fontId="25" fillId="35" borderId="36" xfId="0" applyFont="1" applyFill="1" applyBorder="1" applyAlignment="1">
      <alignment horizontal="center"/>
    </xf>
    <xf numFmtId="0" fontId="0" fillId="35" borderId="0" xfId="0" applyFill="1" applyBorder="1" applyAlignment="1">
      <alignment/>
    </xf>
    <xf numFmtId="0" fontId="24" fillId="35" borderId="0" xfId="0" applyFont="1" applyFill="1" applyBorder="1" applyAlignment="1">
      <alignment/>
    </xf>
    <xf numFmtId="0" fontId="12" fillId="35" borderId="23" xfId="0" applyFont="1" applyFill="1" applyBorder="1" applyAlignment="1">
      <alignment/>
    </xf>
    <xf numFmtId="0" fontId="5" fillId="37" borderId="0" xfId="0" applyFont="1" applyFill="1" applyBorder="1" applyAlignment="1">
      <alignment horizontal="center"/>
    </xf>
    <xf numFmtId="0" fontId="1" fillId="37" borderId="21" xfId="0" applyFont="1" applyFill="1" applyBorder="1" applyAlignment="1">
      <alignment horizontal="center"/>
    </xf>
    <xf numFmtId="0" fontId="1" fillId="37" borderId="40" xfId="0" applyFont="1" applyFill="1" applyBorder="1" applyAlignment="1">
      <alignment horizontal="center"/>
    </xf>
    <xf numFmtId="0" fontId="3" fillId="37" borderId="41" xfId="0" applyFont="1" applyFill="1" applyBorder="1" applyAlignment="1">
      <alignment horizontal="center"/>
    </xf>
    <xf numFmtId="1" fontId="6" fillId="35" borderId="25" xfId="0" applyNumberFormat="1" applyFont="1" applyFill="1" applyBorder="1" applyAlignment="1" applyProtection="1">
      <alignment horizontal="center"/>
      <protection locked="0"/>
    </xf>
    <xf numFmtId="2" fontId="6" fillId="35" borderId="25" xfId="0" applyNumberFormat="1" applyFont="1" applyFill="1" applyBorder="1" applyAlignment="1" applyProtection="1">
      <alignment horizontal="center"/>
      <protection locked="0"/>
    </xf>
    <xf numFmtId="166" fontId="17" fillId="0" borderId="39" xfId="53" applyNumberFormat="1" applyFont="1" applyBorder="1" applyAlignment="1" applyProtection="1">
      <alignment horizontal="center"/>
      <protection/>
    </xf>
    <xf numFmtId="0" fontId="6" fillId="35" borderId="25" xfId="0" applyFont="1" applyFill="1" applyBorder="1" applyAlignment="1" applyProtection="1">
      <alignment horizontal="center"/>
      <protection locked="0"/>
    </xf>
    <xf numFmtId="0" fontId="6" fillId="35" borderId="22" xfId="0" applyFont="1" applyFill="1" applyBorder="1" applyAlignment="1">
      <alignment horizontal="justify" wrapText="1"/>
    </xf>
    <xf numFmtId="0" fontId="0" fillId="0" borderId="22" xfId="0" applyBorder="1" applyAlignment="1">
      <alignment horizontal="justify" wrapText="1"/>
    </xf>
    <xf numFmtId="0" fontId="0" fillId="0" borderId="0" xfId="0" applyBorder="1" applyAlignment="1">
      <alignment horizontal="justify" wrapText="1"/>
    </xf>
    <xf numFmtId="0" fontId="26" fillId="35" borderId="0" xfId="0" applyFont="1" applyFill="1" applyBorder="1" applyAlignment="1">
      <alignment horizontal="center"/>
    </xf>
    <xf numFmtId="0" fontId="6" fillId="35" borderId="0" xfId="0" applyFont="1" applyFill="1" applyBorder="1" applyAlignment="1">
      <alignment horizontal="justify" vertical="top" wrapText="1"/>
    </xf>
    <xf numFmtId="0" fontId="29" fillId="0" borderId="0" xfId="0" applyFont="1" applyBorder="1" applyAlignment="1">
      <alignment horizontal="justify" vertical="top" wrapText="1"/>
    </xf>
    <xf numFmtId="0" fontId="24" fillId="35" borderId="23" xfId="0" applyFont="1" applyFill="1" applyBorder="1" applyAlignment="1">
      <alignment horizontal="center"/>
    </xf>
    <xf numFmtId="0" fontId="24" fillId="35" borderId="0" xfId="0" applyFont="1" applyFill="1" applyBorder="1" applyAlignment="1">
      <alignment horizontal="center"/>
    </xf>
    <xf numFmtId="0" fontId="24" fillId="35" borderId="32" xfId="0" applyFont="1" applyFill="1" applyBorder="1" applyAlignment="1">
      <alignment horizontal="center"/>
    </xf>
    <xf numFmtId="0" fontId="27" fillId="35" borderId="23" xfId="0" applyFont="1" applyFill="1" applyBorder="1" applyAlignment="1">
      <alignment horizontal="center"/>
    </xf>
    <xf numFmtId="0" fontId="27" fillId="35" borderId="32" xfId="0" applyFont="1" applyFill="1" applyBorder="1" applyAlignment="1">
      <alignment horizontal="center"/>
    </xf>
    <xf numFmtId="0" fontId="10" fillId="35" borderId="21" xfId="53" applyFill="1" applyBorder="1" applyAlignment="1" applyProtection="1">
      <alignment horizontal="center"/>
      <protection/>
    </xf>
    <xf numFmtId="0" fontId="10" fillId="35" borderId="31" xfId="53" applyFill="1" applyBorder="1" applyAlignment="1" applyProtection="1">
      <alignment horizontal="center"/>
      <protection/>
    </xf>
    <xf numFmtId="0" fontId="10" fillId="35" borderId="23" xfId="53" applyFill="1" applyBorder="1" applyAlignment="1" applyProtection="1">
      <alignment horizontal="center"/>
      <protection/>
    </xf>
    <xf numFmtId="0" fontId="10" fillId="35" borderId="32" xfId="53" applyFill="1" applyBorder="1" applyAlignment="1" applyProtection="1">
      <alignment horizontal="center"/>
      <protection/>
    </xf>
    <xf numFmtId="0" fontId="10" fillId="35" borderId="35" xfId="53" applyFill="1" applyBorder="1" applyAlignment="1" applyProtection="1">
      <alignment horizontal="center"/>
      <protection/>
    </xf>
    <xf numFmtId="0" fontId="10" fillId="35" borderId="38" xfId="53" applyFill="1" applyBorder="1" applyAlignment="1" applyProtection="1">
      <alignment horizontal="center"/>
      <protection/>
    </xf>
    <xf numFmtId="0" fontId="10" fillId="35" borderId="21" xfId="53" applyFill="1" applyBorder="1" applyAlignment="1" applyProtection="1">
      <alignment horizontal="center" vertical="center" wrapText="1"/>
      <protection/>
    </xf>
    <xf numFmtId="0" fontId="10" fillId="35" borderId="22" xfId="53" applyFill="1" applyBorder="1" applyAlignment="1" applyProtection="1">
      <alignment horizontal="center" vertical="center" wrapText="1"/>
      <protection/>
    </xf>
    <xf numFmtId="0" fontId="10" fillId="35" borderId="31" xfId="53" applyFill="1" applyBorder="1" applyAlignment="1" applyProtection="1">
      <alignment horizontal="center" vertical="center" wrapText="1"/>
      <protection/>
    </xf>
    <xf numFmtId="0" fontId="10" fillId="35" borderId="23" xfId="53" applyFill="1" applyBorder="1" applyAlignment="1" applyProtection="1">
      <alignment horizontal="center" vertical="center" wrapText="1"/>
      <protection/>
    </xf>
    <xf numFmtId="0" fontId="10" fillId="35" borderId="0" xfId="53" applyFill="1" applyBorder="1" applyAlignment="1" applyProtection="1">
      <alignment horizontal="center" vertical="center" wrapText="1"/>
      <protection/>
    </xf>
    <xf numFmtId="0" fontId="10" fillId="35" borderId="32" xfId="53" applyFill="1" applyBorder="1" applyAlignment="1" applyProtection="1">
      <alignment horizontal="center" vertical="center" wrapText="1"/>
      <protection/>
    </xf>
    <xf numFmtId="0" fontId="10" fillId="35" borderId="35" xfId="53" applyFill="1" applyBorder="1" applyAlignment="1" applyProtection="1">
      <alignment horizontal="center" vertical="center" wrapText="1"/>
      <protection/>
    </xf>
    <xf numFmtId="0" fontId="10" fillId="35" borderId="36" xfId="53" applyFill="1" applyBorder="1" applyAlignment="1" applyProtection="1">
      <alignment horizontal="center" vertical="center" wrapText="1"/>
      <protection/>
    </xf>
    <xf numFmtId="0" fontId="10" fillId="35" borderId="38" xfId="53" applyFill="1" applyBorder="1" applyAlignment="1" applyProtection="1">
      <alignment horizontal="center" vertical="center" wrapText="1"/>
      <protection/>
    </xf>
    <xf numFmtId="0" fontId="10" fillId="35" borderId="22" xfId="53" applyFill="1" applyBorder="1" applyAlignment="1" applyProtection="1">
      <alignment horizontal="center"/>
      <protection/>
    </xf>
    <xf numFmtId="0" fontId="10" fillId="35" borderId="0" xfId="53" applyFill="1" applyBorder="1" applyAlignment="1" applyProtection="1">
      <alignment horizontal="center"/>
      <protection/>
    </xf>
    <xf numFmtId="0" fontId="10" fillId="35" borderId="36" xfId="53" applyFill="1" applyBorder="1" applyAlignment="1" applyProtection="1">
      <alignment horizontal="center"/>
      <protection/>
    </xf>
    <xf numFmtId="0" fontId="7" fillId="38" borderId="0" xfId="0" applyFont="1" applyFill="1" applyBorder="1" applyAlignment="1">
      <alignment horizontal="center" vertical="center"/>
    </xf>
    <xf numFmtId="0" fontId="23" fillId="34" borderId="0" xfId="0" applyFont="1" applyFill="1" applyBorder="1" applyAlignment="1">
      <alignment horizontal="justify" vertical="top" wrapText="1"/>
    </xf>
    <xf numFmtId="0" fontId="0" fillId="0" borderId="0" xfId="0" applyAlignment="1">
      <alignment horizontal="justify" vertical="top" wrapText="1"/>
    </xf>
    <xf numFmtId="0" fontId="18" fillId="39" borderId="16" xfId="0" applyFont="1" applyFill="1" applyBorder="1" applyAlignment="1" applyProtection="1">
      <alignment horizontal="center" wrapText="1"/>
      <protection hidden="1"/>
    </xf>
    <xf numFmtId="0" fontId="31" fillId="36" borderId="42" xfId="0" applyFont="1" applyFill="1" applyBorder="1" applyAlignment="1" applyProtection="1">
      <alignment/>
      <protection hidden="1"/>
    </xf>
    <xf numFmtId="0" fontId="31" fillId="36" borderId="43" xfId="0" applyFont="1" applyFill="1" applyBorder="1" applyAlignment="1" applyProtection="1">
      <alignment/>
      <protection hidden="1"/>
    </xf>
    <xf numFmtId="0" fontId="17" fillId="36" borderId="0" xfId="53" applyFont="1" applyFill="1" applyBorder="1" applyAlignment="1" applyProtection="1">
      <alignment horizontal="left"/>
      <protection hidden="1"/>
    </xf>
    <xf numFmtId="0" fontId="17" fillId="0" borderId="0" xfId="53" applyFont="1" applyAlignment="1" applyProtection="1">
      <alignment/>
      <protection/>
    </xf>
    <xf numFmtId="0" fontId="23" fillId="36" borderId="0" xfId="0" applyFont="1" applyFill="1" applyBorder="1" applyAlignment="1" applyProtection="1">
      <alignment horizontal="justify" wrapText="1"/>
      <protection hidden="1"/>
    </xf>
    <xf numFmtId="0" fontId="32" fillId="0" borderId="0" xfId="0" applyFont="1" applyAlignment="1">
      <alignment horizontal="justify" wrapText="1"/>
    </xf>
    <xf numFmtId="0" fontId="32" fillId="0" borderId="32" xfId="0" applyFont="1" applyBorder="1" applyAlignment="1">
      <alignment horizont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323850</xdr:colOff>
      <xdr:row>1</xdr:row>
      <xdr:rowOff>171450</xdr:rowOff>
    </xdr:from>
    <xdr:to>
      <xdr:col>3</xdr:col>
      <xdr:colOff>266700</xdr:colOff>
      <xdr:row>6</xdr:row>
      <xdr:rowOff>28575</xdr:rowOff>
    </xdr:to>
    <xdr:pic>
      <xdr:nvPicPr>
        <xdr:cNvPr id="1" name="Picture 2"/>
        <xdr:cNvPicPr preferRelativeResize="1">
          <a:picLocks noChangeAspect="1"/>
        </xdr:cNvPicPr>
      </xdr:nvPicPr>
      <xdr:blipFill>
        <a:blip r:embed="rId1"/>
        <a:stretch>
          <a:fillRect/>
        </a:stretch>
      </xdr:blipFill>
      <xdr:spPr>
        <a:xfrm>
          <a:off x="533400" y="352425"/>
          <a:ext cx="800100" cy="819150"/>
        </a:xfrm>
        <a:prstGeom prst="rect">
          <a:avLst/>
        </a:prstGeom>
        <a:noFill/>
        <a:ln w="9525" cmpd="sng">
          <a:noFill/>
        </a:ln>
      </xdr:spPr>
    </xdr:pic>
    <xdr:clientData/>
  </xdr:twoCellAnchor>
  <xdr:twoCellAnchor>
    <xdr:from>
      <xdr:col>1</xdr:col>
      <xdr:colOff>371475</xdr:colOff>
      <xdr:row>8</xdr:row>
      <xdr:rowOff>9525</xdr:rowOff>
    </xdr:from>
    <xdr:to>
      <xdr:col>11</xdr:col>
      <xdr:colOff>952500</xdr:colOff>
      <xdr:row>10</xdr:row>
      <xdr:rowOff>66675</xdr:rowOff>
    </xdr:to>
    <xdr:sp>
      <xdr:nvSpPr>
        <xdr:cNvPr id="2" name="WordArt 5"/>
        <xdr:cNvSpPr>
          <a:spLocks/>
        </xdr:cNvSpPr>
      </xdr:nvSpPr>
      <xdr:spPr>
        <a:xfrm>
          <a:off x="581025" y="1590675"/>
          <a:ext cx="5305425" cy="495300"/>
        </a:xfrm>
        <a:prstGeom prst="rect"/>
        <a:noFill/>
      </xdr:spPr>
      <xdr:txBody>
        <a:bodyPr fromWordArt="1" wrap="none" lIns="91440" tIns="45720" rIns="91440" bIns="45720">
          <a:prstTxWarp prst="textPlain"/>
        </a:bodyPr>
        <a:p>
          <a:pPr algn="ctr"/>
          <a:r>
            <a:rPr sz="2800" b="1" kern="10" spc="0">
              <a:ln w="9525" cmpd="sng">
                <a:solidFill>
                  <a:srgbClr val="000000"/>
                </a:solidFill>
                <a:headEnd type="none"/>
                <a:tailEnd type="none"/>
              </a:ln>
              <a:gradFill rotWithShape="1">
                <a:gsLst>
                  <a:gs pos="0">
                    <a:srgbClr val="00005C"/>
                  </a:gs>
                  <a:gs pos="100000">
                    <a:srgbClr val="0000FF"/>
                  </a:gs>
                </a:gsLst>
                <a:lin ang="18900000" scaled="1"/>
              </a:gradFill>
              <a:effectLst>
                <a:outerShdw dist="45790" dir="2021404" algn="ctr">
                  <a:srgbClr val="C0C0C0">
                    <a:alpha val="100000"/>
                  </a:srgbClr>
                </a:outerShdw>
              </a:effectLst>
              <a:latin typeface="Comic Sans MS"/>
              <a:cs typeface="Comic Sans MS"/>
            </a:rPr>
            <a:t>Temporary Quarters Subsistence Allowance</a:t>
          </a:r>
        </a:p>
      </xdr:txBody>
    </xdr:sp>
    <xdr:clientData/>
  </xdr:twoCellAnchor>
  <xdr:twoCellAnchor>
    <xdr:from>
      <xdr:col>4</xdr:col>
      <xdr:colOff>323850</xdr:colOff>
      <xdr:row>4</xdr:row>
      <xdr:rowOff>133350</xdr:rowOff>
    </xdr:from>
    <xdr:to>
      <xdr:col>10</xdr:col>
      <xdr:colOff>952500</xdr:colOff>
      <xdr:row>6</xdr:row>
      <xdr:rowOff>104775</xdr:rowOff>
    </xdr:to>
    <xdr:sp>
      <xdr:nvSpPr>
        <xdr:cNvPr id="3" name="WordArt 6"/>
        <xdr:cNvSpPr>
          <a:spLocks/>
        </xdr:cNvSpPr>
      </xdr:nvSpPr>
      <xdr:spPr>
        <a:xfrm>
          <a:off x="1771650" y="847725"/>
          <a:ext cx="2981325" cy="400050"/>
        </a:xfrm>
        <a:prstGeom prst="rect"/>
        <a:noFill/>
      </xdr:spPr>
      <xdr:txBody>
        <a:bodyPr fromWordArt="1" wrap="none" lIns="91440" tIns="45720" rIns="91440" bIns="45720">
          <a:prstTxWarp prst="textPlain"/>
        </a:bodyPr>
        <a:p>
          <a:pPr algn="ctr"/>
          <a:r>
            <a:rPr sz="2800" b="1" kern="10" spc="0">
              <a:ln w="9525" cmpd="sng">
                <a:solidFill>
                  <a:srgbClr val="000000"/>
                </a:solidFill>
                <a:headEnd type="none"/>
                <a:tailEnd type="none"/>
              </a:ln>
              <a:gradFill rotWithShape="1">
                <a:gsLst>
                  <a:gs pos="0">
                    <a:srgbClr val="00005C"/>
                  </a:gs>
                  <a:gs pos="100000">
                    <a:srgbClr val="0000FF"/>
                  </a:gs>
                </a:gsLst>
                <a:lin ang="18900000" scaled="1"/>
              </a:gradFill>
              <a:effectLst>
                <a:outerShdw dist="45790" dir="2021404" algn="ctr">
                  <a:srgbClr val="C0C0C0">
                    <a:alpha val="100000"/>
                  </a:srgbClr>
                </a:outerShdw>
              </a:effectLst>
              <a:latin typeface="Comic Sans MS"/>
              <a:cs typeface="Comic Sans MS"/>
            </a:rPr>
            <a:t>Do-It-Yourself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ONGKONGSNTSE\data\Section\Adm\fmo\Voucher%20Technicians\Tong-Tessa\TRANSFER\TQSA%202.xls#Result!A1" TargetMode="External" /><Relationship Id="rId2" Type="http://schemas.openxmlformats.org/officeDocument/2006/relationships/hyperlink" Target="http://aoprals.a.state.gov/perdiems/dssr/Regs199.htm#124TQSA%20-%20Departure" TargetMode="External" /><Relationship Id="rId3" Type="http://schemas.openxmlformats.org/officeDocument/2006/relationships/hyperlink" Target="http://aoprals.a.state.gov/perdiems/dssr/Regs199.htm#123%20%20TQSA%20-%20Arrival" TargetMode="External" /><Relationship Id="rId4" Type="http://schemas.openxmlformats.org/officeDocument/2006/relationships/hyperlink" Target="http://aoprals.a.state.gov/Rates/By_Location_Perdiem.asp" TargetMode="External" /><Relationship Id="rId5" Type="http://schemas.openxmlformats.org/officeDocument/2006/relationships/hyperlink" Target="http://aoprals.state.gov/content.asp?content_id=239&amp;menu_id=81" TargetMode="External" /><Relationship Id="rId6" Type="http://schemas.openxmlformats.org/officeDocument/2006/relationships/hyperlink" Target="http://aoprals.state.gov/content.asp?content_id=239&amp;menu_id=81" TargetMode="External" /><Relationship Id="rId7" Type="http://schemas.openxmlformats.org/officeDocument/2006/relationships/hyperlink" Target="http://aoprals.state.gov/content.asp?content_id=239&amp;menu_id=81" TargetMode="External" /><Relationship Id="rId8" Type="http://schemas.openxmlformats.org/officeDocument/2006/relationships/hyperlink" Target="http://aoprals.state.gov/content.asp?content_id=239&amp;menu_id=81" TargetMode="External" /><Relationship Id="rId9" Type="http://schemas.openxmlformats.org/officeDocument/2006/relationships/hyperlink" Target="http://aoprals.state.gov/content.asp?content_id=239&amp;menu_id=81" TargetMode="External" /><Relationship Id="rId10" Type="http://schemas.openxmlformats.org/officeDocument/2006/relationships/hyperlink" Target="http://aoprals.state.gov/content.asp?content_id=239&amp;menu_id=81" TargetMode="External" /><Relationship Id="rId11" Type="http://schemas.openxmlformats.org/officeDocument/2006/relationships/comments" Target="../comments1.xml" /><Relationship Id="rId12" Type="http://schemas.openxmlformats.org/officeDocument/2006/relationships/vmlDrawing" Target="../drawings/vmlDrawing1.vm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10.145.128.3/WWWRoot/Fmo/SmartForms/B.%20DIY%20Supporting%20Document/TVL%20ADVANCE%20(OF-261).dot" TargetMode="External" /><Relationship Id="rId2" Type="http://schemas.openxmlformats.org/officeDocument/2006/relationships/hyperlink" Target="http://aoprals.a.state.gov/perdiems/dssr/Regs960a.htm#TQSA%20Form" TargetMode="External" /><Relationship Id="rId3" Type="http://schemas.openxmlformats.org/officeDocument/2006/relationships/hyperlink" Target="http://10.145.128.3/HONGKONG/Fmo-smartforms/B.%20DIY%20Supporting%20Document/TVL%20ADVANCE%20(OF-261).dot" TargetMode="Externa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47"/>
  <sheetViews>
    <sheetView tabSelected="1" zoomScalePageLayoutView="0" workbookViewId="0" topLeftCell="A24">
      <selection activeCell="F40" sqref="F40:H40"/>
    </sheetView>
  </sheetViews>
  <sheetFormatPr defaultColWidth="9.140625" defaultRowHeight="12.75"/>
  <cols>
    <col min="1" max="1" width="3.140625" style="33" customWidth="1"/>
    <col min="2" max="2" width="8.57421875" style="33" customWidth="1"/>
    <col min="3" max="4" width="9.140625" style="33" customWidth="1"/>
    <col min="5" max="5" width="7.421875" style="33" customWidth="1"/>
    <col min="6" max="6" width="8.140625" style="33" customWidth="1"/>
    <col min="7" max="7" width="4.28125" style="33" customWidth="1"/>
    <col min="8" max="8" width="5.57421875" style="33" customWidth="1"/>
    <col min="9" max="9" width="8.28125" style="33" customWidth="1"/>
    <col min="10" max="10" width="4.28125" style="33" customWidth="1"/>
    <col min="11" max="11" width="4.7109375" style="33" customWidth="1"/>
    <col min="12" max="12" width="9.00390625" style="33" customWidth="1"/>
    <col min="13" max="13" width="6.421875" style="33" customWidth="1"/>
    <col min="14" max="14" width="3.28125" style="33" customWidth="1"/>
    <col min="15" max="16384" width="9.140625" style="33" customWidth="1"/>
  </cols>
  <sheetData>
    <row r="1" spans="1:14" ht="15.75" thickBot="1">
      <c r="A1" s="1"/>
      <c r="B1" s="5"/>
      <c r="C1" s="5"/>
      <c r="D1" s="5"/>
      <c r="E1" s="5"/>
      <c r="F1" s="5"/>
      <c r="G1" s="5"/>
      <c r="H1" s="5"/>
      <c r="I1" s="5"/>
      <c r="J1" s="5"/>
      <c r="K1" s="5"/>
      <c r="L1" s="5"/>
      <c r="M1" s="1"/>
      <c r="N1" s="1"/>
    </row>
    <row r="2" spans="1:14" ht="15">
      <c r="A2" s="1"/>
      <c r="B2" s="43"/>
      <c r="C2" s="44"/>
      <c r="D2" s="44"/>
      <c r="E2" s="44"/>
      <c r="F2" s="44"/>
      <c r="G2" s="44"/>
      <c r="H2" s="44"/>
      <c r="I2" s="44"/>
      <c r="J2" s="44"/>
      <c r="K2" s="44"/>
      <c r="L2" s="44"/>
      <c r="M2" s="65"/>
      <c r="N2" s="1"/>
    </row>
    <row r="3" spans="1:14" ht="15">
      <c r="A3" s="1"/>
      <c r="B3" s="55"/>
      <c r="C3" s="46"/>
      <c r="D3" s="46"/>
      <c r="E3" s="46"/>
      <c r="F3" s="46"/>
      <c r="G3" s="46"/>
      <c r="H3" s="46"/>
      <c r="I3" s="46"/>
      <c r="J3" s="46"/>
      <c r="K3" s="46"/>
      <c r="L3" s="46"/>
      <c r="M3" s="68"/>
      <c r="N3" s="1"/>
    </row>
    <row r="4" spans="1:14" ht="28.5">
      <c r="A4" s="1"/>
      <c r="B4" s="144"/>
      <c r="C4" s="163" t="s">
        <v>41</v>
      </c>
      <c r="D4" s="163"/>
      <c r="E4" s="163"/>
      <c r="F4" s="163"/>
      <c r="G4" s="163"/>
      <c r="H4" s="163"/>
      <c r="I4" s="163"/>
      <c r="J4" s="163"/>
      <c r="K4" s="163"/>
      <c r="L4" s="163"/>
      <c r="M4" s="68"/>
      <c r="N4" s="1"/>
    </row>
    <row r="5" spans="1:14" ht="11.25" customHeight="1">
      <c r="A5" s="1"/>
      <c r="B5" s="144"/>
      <c r="C5" s="150"/>
      <c r="D5" s="119"/>
      <c r="E5" s="119"/>
      <c r="F5" s="119"/>
      <c r="G5" s="119"/>
      <c r="H5" s="119"/>
      <c r="I5" s="119"/>
      <c r="J5" s="119"/>
      <c r="K5" s="119"/>
      <c r="L5" s="119"/>
      <c r="M5" s="68"/>
      <c r="N5" s="1"/>
    </row>
    <row r="6" spans="1:14" ht="29.25" customHeight="1">
      <c r="A6" s="1"/>
      <c r="B6" s="166" t="s">
        <v>53</v>
      </c>
      <c r="C6" s="167"/>
      <c r="D6" s="167"/>
      <c r="E6" s="167"/>
      <c r="F6" s="167"/>
      <c r="G6" s="167"/>
      <c r="H6" s="167"/>
      <c r="I6" s="167"/>
      <c r="J6" s="167"/>
      <c r="K6" s="167"/>
      <c r="L6" s="167"/>
      <c r="M6" s="168"/>
      <c r="N6" s="1"/>
    </row>
    <row r="7" spans="1:14" ht="15" customHeight="1" thickBot="1">
      <c r="A7" s="1"/>
      <c r="B7" s="72"/>
      <c r="C7" s="145"/>
      <c r="D7" s="145"/>
      <c r="E7" s="146"/>
      <c r="F7" s="73"/>
      <c r="G7" s="147"/>
      <c r="H7" s="148"/>
      <c r="I7" s="148"/>
      <c r="J7" s="148"/>
      <c r="K7" s="148"/>
      <c r="L7" s="148"/>
      <c r="M7" s="75"/>
      <c r="N7" s="1"/>
    </row>
    <row r="8" spans="1:14" ht="18" customHeight="1">
      <c r="A8" s="1"/>
      <c r="B8" s="43"/>
      <c r="C8" s="160" t="s">
        <v>48</v>
      </c>
      <c r="D8" s="161"/>
      <c r="E8" s="161"/>
      <c r="F8" s="161"/>
      <c r="G8" s="161"/>
      <c r="H8" s="161"/>
      <c r="I8" s="161"/>
      <c r="J8" s="161"/>
      <c r="K8" s="161"/>
      <c r="L8" s="161"/>
      <c r="M8" s="65"/>
      <c r="N8" s="1"/>
    </row>
    <row r="9" spans="1:14" ht="17.25" customHeight="1">
      <c r="A9" s="1"/>
      <c r="B9" s="55"/>
      <c r="C9" s="162"/>
      <c r="D9" s="162"/>
      <c r="E9" s="162"/>
      <c r="F9" s="162"/>
      <c r="G9" s="162"/>
      <c r="H9" s="162"/>
      <c r="I9" s="162"/>
      <c r="J9" s="162"/>
      <c r="K9" s="162"/>
      <c r="L9" s="162"/>
      <c r="M9" s="68"/>
      <c r="N9" s="1"/>
    </row>
    <row r="10" spans="1:14" ht="15.75" customHeight="1">
      <c r="A10" s="1"/>
      <c r="B10" s="55"/>
      <c r="C10" s="162"/>
      <c r="D10" s="162"/>
      <c r="E10" s="162"/>
      <c r="F10" s="162"/>
      <c r="G10" s="162"/>
      <c r="H10" s="162"/>
      <c r="I10" s="162"/>
      <c r="J10" s="162"/>
      <c r="K10" s="162"/>
      <c r="L10" s="162"/>
      <c r="M10" s="68"/>
      <c r="N10" s="1"/>
    </row>
    <row r="11" spans="1:14" ht="15.75" customHeight="1">
      <c r="A11" s="1"/>
      <c r="B11" s="55"/>
      <c r="C11" s="162"/>
      <c r="D11" s="162"/>
      <c r="E11" s="162"/>
      <c r="F11" s="162"/>
      <c r="G11" s="162"/>
      <c r="H11" s="162"/>
      <c r="I11" s="162"/>
      <c r="J11" s="162"/>
      <c r="K11" s="162"/>
      <c r="L11" s="162"/>
      <c r="M11" s="68"/>
      <c r="N11" s="1"/>
    </row>
    <row r="12" spans="1:14" ht="15.75" customHeight="1">
      <c r="A12" s="1"/>
      <c r="B12" s="55"/>
      <c r="C12" s="46"/>
      <c r="D12" s="46"/>
      <c r="E12" s="46"/>
      <c r="F12" s="46"/>
      <c r="G12" s="46"/>
      <c r="H12" s="46"/>
      <c r="I12" s="46"/>
      <c r="J12" s="46"/>
      <c r="K12" s="46"/>
      <c r="L12" s="46"/>
      <c r="M12" s="68"/>
      <c r="N12" s="1"/>
    </row>
    <row r="13" spans="1:14" ht="15.75" customHeight="1">
      <c r="A13" s="1"/>
      <c r="B13" s="55"/>
      <c r="C13" s="164" t="s">
        <v>49</v>
      </c>
      <c r="D13" s="165"/>
      <c r="E13" s="165"/>
      <c r="F13" s="165"/>
      <c r="G13" s="165"/>
      <c r="H13" s="165"/>
      <c r="I13" s="165"/>
      <c r="J13" s="165"/>
      <c r="K13" s="165"/>
      <c r="L13" s="165"/>
      <c r="M13" s="68"/>
      <c r="N13" s="1"/>
    </row>
    <row r="14" spans="1:14" ht="15">
      <c r="A14" s="1"/>
      <c r="B14" s="55"/>
      <c r="C14" s="165"/>
      <c r="D14" s="165"/>
      <c r="E14" s="165"/>
      <c r="F14" s="165"/>
      <c r="G14" s="165"/>
      <c r="H14" s="165"/>
      <c r="I14" s="165"/>
      <c r="J14" s="165"/>
      <c r="K14" s="165"/>
      <c r="L14" s="165"/>
      <c r="M14" s="68"/>
      <c r="N14" s="1"/>
    </row>
    <row r="15" spans="1:14" ht="15.75" thickBot="1">
      <c r="A15" s="1"/>
      <c r="B15" s="55"/>
      <c r="C15" s="46"/>
      <c r="D15" s="46"/>
      <c r="E15" s="46"/>
      <c r="F15" s="46"/>
      <c r="G15" s="46"/>
      <c r="H15" s="46"/>
      <c r="I15" s="46"/>
      <c r="J15" s="46"/>
      <c r="K15" s="46"/>
      <c r="L15" s="46"/>
      <c r="M15" s="68"/>
      <c r="N15" s="1"/>
    </row>
    <row r="16" spans="1:14" ht="15">
      <c r="A16" s="1"/>
      <c r="B16" s="55"/>
      <c r="C16" s="43"/>
      <c r="D16" s="44"/>
      <c r="E16" s="44"/>
      <c r="F16" s="57"/>
      <c r="G16" s="44"/>
      <c r="H16" s="44"/>
      <c r="I16" s="44"/>
      <c r="J16" s="44"/>
      <c r="K16" s="65"/>
      <c r="L16" s="46"/>
      <c r="M16" s="68"/>
      <c r="N16" s="1"/>
    </row>
    <row r="17" spans="1:14" ht="16.5">
      <c r="A17" s="1"/>
      <c r="B17" s="55"/>
      <c r="C17" s="45" t="s">
        <v>31</v>
      </c>
      <c r="D17" s="46"/>
      <c r="E17" s="46"/>
      <c r="F17" s="54"/>
      <c r="G17" s="46"/>
      <c r="H17" s="159"/>
      <c r="I17" s="159"/>
      <c r="J17" s="159"/>
      <c r="K17" s="68"/>
      <c r="L17" s="46"/>
      <c r="M17" s="68"/>
      <c r="N17" s="1"/>
    </row>
    <row r="18" spans="1:14" ht="15">
      <c r="A18" s="1"/>
      <c r="B18" s="55"/>
      <c r="C18" s="47"/>
      <c r="D18" s="48"/>
      <c r="E18" s="48"/>
      <c r="F18" s="56"/>
      <c r="G18" s="48"/>
      <c r="H18" s="48"/>
      <c r="I18" s="48"/>
      <c r="J18" s="48"/>
      <c r="K18" s="69"/>
      <c r="L18" s="46"/>
      <c r="M18" s="68"/>
      <c r="N18" s="1"/>
    </row>
    <row r="19" spans="1:14" ht="15">
      <c r="A19" s="1"/>
      <c r="B19" s="55"/>
      <c r="C19" s="55"/>
      <c r="D19" s="46"/>
      <c r="E19" s="46"/>
      <c r="F19" s="54"/>
      <c r="G19" s="66"/>
      <c r="H19" s="46"/>
      <c r="I19" s="46"/>
      <c r="J19" s="46"/>
      <c r="K19" s="68"/>
      <c r="L19" s="46"/>
      <c r="M19" s="68"/>
      <c r="N19" s="1"/>
    </row>
    <row r="20" spans="1:14" ht="16.5">
      <c r="A20" s="1"/>
      <c r="B20" s="55"/>
      <c r="C20" s="45" t="s">
        <v>28</v>
      </c>
      <c r="D20" s="46"/>
      <c r="E20" s="46"/>
      <c r="F20" s="54"/>
      <c r="G20" s="66"/>
      <c r="H20" s="46"/>
      <c r="I20" s="156"/>
      <c r="J20" s="67"/>
      <c r="K20" s="68"/>
      <c r="L20" s="46"/>
      <c r="M20" s="68"/>
      <c r="N20" s="1"/>
    </row>
    <row r="21" spans="1:14" ht="15">
      <c r="A21" s="1"/>
      <c r="B21" s="55"/>
      <c r="C21" s="47"/>
      <c r="D21" s="48"/>
      <c r="E21" s="48"/>
      <c r="F21" s="56"/>
      <c r="G21" s="64"/>
      <c r="H21" s="48"/>
      <c r="I21" s="48"/>
      <c r="J21" s="48"/>
      <c r="K21" s="69"/>
      <c r="L21" s="46"/>
      <c r="M21" s="68"/>
      <c r="N21" s="1"/>
    </row>
    <row r="22" spans="1:14" ht="15">
      <c r="A22" s="1"/>
      <c r="B22" s="55"/>
      <c r="C22" s="49"/>
      <c r="D22" s="50"/>
      <c r="E22" s="50"/>
      <c r="F22" s="53"/>
      <c r="G22" s="63"/>
      <c r="H22" s="50"/>
      <c r="I22" s="50"/>
      <c r="J22" s="50"/>
      <c r="K22" s="70"/>
      <c r="L22" s="46"/>
      <c r="M22" s="68"/>
      <c r="N22" s="1"/>
    </row>
    <row r="23" spans="1:14" ht="16.5">
      <c r="A23" s="1"/>
      <c r="B23" s="55"/>
      <c r="C23" s="45" t="s">
        <v>29</v>
      </c>
      <c r="D23" s="46"/>
      <c r="E23" s="46"/>
      <c r="F23" s="54"/>
      <c r="G23" s="66"/>
      <c r="H23" s="46"/>
      <c r="I23" s="156"/>
      <c r="J23" s="67"/>
      <c r="K23" s="68"/>
      <c r="L23" s="46"/>
      <c r="M23" s="68"/>
      <c r="N23" s="1"/>
    </row>
    <row r="24" spans="1:14" ht="15">
      <c r="A24" s="1"/>
      <c r="B24" s="55"/>
      <c r="C24" s="47"/>
      <c r="D24" s="48"/>
      <c r="E24" s="48"/>
      <c r="F24" s="56"/>
      <c r="G24" s="64"/>
      <c r="H24" s="48"/>
      <c r="I24" s="48"/>
      <c r="J24" s="48"/>
      <c r="K24" s="69"/>
      <c r="L24" s="46"/>
      <c r="M24" s="68"/>
      <c r="N24" s="1"/>
    </row>
    <row r="25" spans="1:14" ht="16.5" customHeight="1">
      <c r="A25" s="1"/>
      <c r="B25" s="55"/>
      <c r="C25" s="55"/>
      <c r="D25" s="46"/>
      <c r="E25" s="46"/>
      <c r="F25" s="46"/>
      <c r="G25" s="66"/>
      <c r="H25" s="46"/>
      <c r="I25" s="46"/>
      <c r="J25" s="46"/>
      <c r="K25" s="68"/>
      <c r="L25" s="46"/>
      <c r="M25" s="68"/>
      <c r="N25" s="1"/>
    </row>
    <row r="26" spans="1:14" ht="15" customHeight="1">
      <c r="A26" s="1"/>
      <c r="B26" s="55"/>
      <c r="C26" s="45" t="s">
        <v>56</v>
      </c>
      <c r="D26" s="46"/>
      <c r="E26" s="46"/>
      <c r="F26" s="46"/>
      <c r="G26" s="66"/>
      <c r="H26" s="46"/>
      <c r="I26" s="156"/>
      <c r="J26" s="71"/>
      <c r="K26" s="68"/>
      <c r="L26" s="46"/>
      <c r="M26" s="68"/>
      <c r="N26" s="1"/>
    </row>
    <row r="27" spans="1:14" ht="15" customHeight="1">
      <c r="A27" s="1"/>
      <c r="B27" s="55"/>
      <c r="C27" s="47"/>
      <c r="D27" s="48"/>
      <c r="E27" s="48"/>
      <c r="F27" s="48"/>
      <c r="G27" s="64"/>
      <c r="H27" s="48"/>
      <c r="I27" s="48"/>
      <c r="J27" s="48"/>
      <c r="K27" s="69"/>
      <c r="L27" s="46"/>
      <c r="M27" s="68"/>
      <c r="N27" s="1"/>
    </row>
    <row r="28" spans="1:14" ht="15" customHeight="1">
      <c r="A28" s="1"/>
      <c r="B28" s="55"/>
      <c r="C28" s="55"/>
      <c r="D28" s="46"/>
      <c r="E28" s="46"/>
      <c r="F28" s="46"/>
      <c r="G28" s="66"/>
      <c r="H28" s="46"/>
      <c r="I28" s="46"/>
      <c r="J28" s="46"/>
      <c r="K28" s="68"/>
      <c r="L28" s="46"/>
      <c r="M28" s="68"/>
      <c r="N28" s="1"/>
    </row>
    <row r="29" spans="1:14" ht="15" customHeight="1">
      <c r="A29" s="1"/>
      <c r="B29" s="55"/>
      <c r="C29" s="45" t="s">
        <v>57</v>
      </c>
      <c r="D29" s="46"/>
      <c r="E29" s="46"/>
      <c r="F29" s="46"/>
      <c r="G29" s="66"/>
      <c r="H29" s="46"/>
      <c r="I29" s="46"/>
      <c r="J29" s="46"/>
      <c r="K29" s="68"/>
      <c r="L29" s="46"/>
      <c r="M29" s="68"/>
      <c r="N29" s="1"/>
    </row>
    <row r="30" spans="1:14" ht="15" customHeight="1">
      <c r="A30" s="1"/>
      <c r="B30" s="55"/>
      <c r="C30" s="45" t="s">
        <v>58</v>
      </c>
      <c r="D30" s="46"/>
      <c r="E30" s="46"/>
      <c r="F30" s="46"/>
      <c r="G30" s="66"/>
      <c r="H30" s="46"/>
      <c r="I30" s="46"/>
      <c r="J30" s="46"/>
      <c r="K30" s="68"/>
      <c r="L30" s="46"/>
      <c r="M30" s="68"/>
      <c r="N30" s="1"/>
    </row>
    <row r="31" spans="1:14" ht="15" customHeight="1">
      <c r="A31" s="1"/>
      <c r="B31" s="55"/>
      <c r="C31" s="55"/>
      <c r="D31" s="46"/>
      <c r="E31" s="46"/>
      <c r="F31" s="46"/>
      <c r="G31" s="66"/>
      <c r="H31" s="46"/>
      <c r="I31" s="46"/>
      <c r="J31" s="46"/>
      <c r="K31" s="68"/>
      <c r="L31" s="46"/>
      <c r="M31" s="68"/>
      <c r="N31" s="1"/>
    </row>
    <row r="32" spans="1:14" ht="15" customHeight="1">
      <c r="A32" s="1"/>
      <c r="B32" s="55"/>
      <c r="C32" s="49"/>
      <c r="D32" s="50"/>
      <c r="E32" s="50"/>
      <c r="F32" s="50"/>
      <c r="G32" s="63"/>
      <c r="H32" s="50"/>
      <c r="I32" s="50"/>
      <c r="J32" s="50"/>
      <c r="K32" s="70"/>
      <c r="L32" s="46"/>
      <c r="M32" s="68"/>
      <c r="N32" s="1"/>
    </row>
    <row r="33" spans="1:14" ht="15" customHeight="1">
      <c r="A33" s="1"/>
      <c r="B33" s="55"/>
      <c r="C33" s="45" t="s">
        <v>30</v>
      </c>
      <c r="D33" s="46"/>
      <c r="E33" s="46"/>
      <c r="F33" s="46"/>
      <c r="G33" s="66"/>
      <c r="H33" s="46"/>
      <c r="I33" s="46"/>
      <c r="J33" s="46"/>
      <c r="K33" s="68"/>
      <c r="L33" s="46"/>
      <c r="M33" s="68"/>
      <c r="N33" s="1"/>
    </row>
    <row r="34" spans="1:14" ht="16.5">
      <c r="A34" s="1"/>
      <c r="B34" s="55"/>
      <c r="C34" s="45" t="s">
        <v>44</v>
      </c>
      <c r="D34" s="46"/>
      <c r="E34" s="46"/>
      <c r="F34" s="46"/>
      <c r="G34" s="66"/>
      <c r="H34" s="46"/>
      <c r="I34" s="157"/>
      <c r="J34" s="46"/>
      <c r="K34" s="68"/>
      <c r="L34" s="46"/>
      <c r="M34" s="68"/>
      <c r="N34" s="1"/>
    </row>
    <row r="35" spans="1:14" ht="23.25" thickBot="1">
      <c r="A35" s="1"/>
      <c r="B35" s="55"/>
      <c r="C35" s="72"/>
      <c r="D35" s="73"/>
      <c r="E35" s="73"/>
      <c r="F35" s="73"/>
      <c r="G35" s="74"/>
      <c r="H35" s="73"/>
      <c r="I35" s="73"/>
      <c r="J35" s="73"/>
      <c r="K35" s="75"/>
      <c r="L35" s="169" t="s">
        <v>47</v>
      </c>
      <c r="M35" s="170"/>
      <c r="N35" s="1"/>
    </row>
    <row r="36" spans="1:14" ht="15">
      <c r="A36" s="1"/>
      <c r="B36" s="55"/>
      <c r="C36" s="46"/>
      <c r="D36" s="46"/>
      <c r="E36" s="46"/>
      <c r="F36" s="46"/>
      <c r="G36" s="46"/>
      <c r="H36" s="46"/>
      <c r="I36" s="46"/>
      <c r="J36" s="46"/>
      <c r="K36" s="46"/>
      <c r="L36" s="46"/>
      <c r="M36" s="68"/>
      <c r="N36" s="1"/>
    </row>
    <row r="37" spans="1:14" ht="15.75" thickBot="1">
      <c r="A37" s="1"/>
      <c r="B37" s="55"/>
      <c r="C37" s="46"/>
      <c r="D37" s="46"/>
      <c r="E37" s="46"/>
      <c r="F37" s="46"/>
      <c r="G37" s="46"/>
      <c r="H37" s="46"/>
      <c r="I37" s="46"/>
      <c r="J37" s="46"/>
      <c r="K37" s="46"/>
      <c r="L37" s="46"/>
      <c r="M37" s="68"/>
      <c r="N37" s="1"/>
    </row>
    <row r="38" spans="1:14" ht="19.5" customHeight="1">
      <c r="A38" s="1"/>
      <c r="B38" s="151"/>
      <c r="C38" s="171" t="s">
        <v>42</v>
      </c>
      <c r="D38" s="172"/>
      <c r="E38" s="120"/>
      <c r="F38" s="171" t="s">
        <v>17</v>
      </c>
      <c r="G38" s="186"/>
      <c r="H38" s="172"/>
      <c r="I38" s="149"/>
      <c r="J38" s="177" t="s">
        <v>20</v>
      </c>
      <c r="K38" s="178"/>
      <c r="L38" s="179"/>
      <c r="M38" s="68"/>
      <c r="N38" s="1"/>
    </row>
    <row r="39" spans="1:14" ht="16.5">
      <c r="A39" s="1"/>
      <c r="B39" s="55"/>
      <c r="C39" s="173" t="s">
        <v>43</v>
      </c>
      <c r="D39" s="174"/>
      <c r="E39" s="120"/>
      <c r="F39" s="173" t="s">
        <v>18</v>
      </c>
      <c r="G39" s="187"/>
      <c r="H39" s="174"/>
      <c r="I39" s="149"/>
      <c r="J39" s="180"/>
      <c r="K39" s="181"/>
      <c r="L39" s="182"/>
      <c r="M39" s="68"/>
      <c r="N39" s="1"/>
    </row>
    <row r="40" spans="1:14" ht="17.25" thickBot="1">
      <c r="A40" s="1"/>
      <c r="B40" s="55"/>
      <c r="C40" s="175" t="s">
        <v>50</v>
      </c>
      <c r="D40" s="176"/>
      <c r="E40" s="120"/>
      <c r="F40" s="175" t="s">
        <v>19</v>
      </c>
      <c r="G40" s="188"/>
      <c r="H40" s="176"/>
      <c r="I40" s="149"/>
      <c r="J40" s="183"/>
      <c r="K40" s="184"/>
      <c r="L40" s="185"/>
      <c r="M40" s="68"/>
      <c r="N40" s="1"/>
    </row>
    <row r="41" spans="1:14" ht="15.75" thickBot="1">
      <c r="A41" s="51"/>
      <c r="B41" s="72"/>
      <c r="C41" s="73"/>
      <c r="D41" s="73"/>
      <c r="E41" s="73"/>
      <c r="F41" s="73"/>
      <c r="G41" s="73"/>
      <c r="H41" s="73"/>
      <c r="I41" s="73"/>
      <c r="J41" s="73"/>
      <c r="K41" s="73"/>
      <c r="L41" s="73"/>
      <c r="M41" s="75"/>
      <c r="N41" s="1"/>
    </row>
    <row r="42" spans="1:14" ht="15">
      <c r="A42" s="1"/>
      <c r="B42" s="1"/>
      <c r="C42" s="1"/>
      <c r="D42" s="1"/>
      <c r="E42" s="1"/>
      <c r="F42" s="1"/>
      <c r="G42" s="1"/>
      <c r="H42" s="1"/>
      <c r="I42" s="1"/>
      <c r="J42" s="1"/>
      <c r="K42" s="1"/>
      <c r="L42" s="1"/>
      <c r="M42" s="1"/>
      <c r="N42" s="1"/>
    </row>
    <row r="43" ht="15">
      <c r="A43" s="52"/>
    </row>
    <row r="44" ht="15">
      <c r="A44" s="40"/>
    </row>
    <row r="45" ht="15">
      <c r="A45" s="40"/>
    </row>
    <row r="46" ht="15">
      <c r="A46" s="40"/>
    </row>
    <row r="47" ht="15">
      <c r="A47" s="40"/>
    </row>
  </sheetData>
  <sheetProtection/>
  <mergeCells count="13">
    <mergeCell ref="C38:D38"/>
    <mergeCell ref="C39:D39"/>
    <mergeCell ref="C40:D40"/>
    <mergeCell ref="J38:L40"/>
    <mergeCell ref="F38:H38"/>
    <mergeCell ref="F39:H39"/>
    <mergeCell ref="F40:H40"/>
    <mergeCell ref="H17:J17"/>
    <mergeCell ref="C8:L11"/>
    <mergeCell ref="C4:L4"/>
    <mergeCell ref="C13:L14"/>
    <mergeCell ref="B6:M6"/>
    <mergeCell ref="L35:M35"/>
  </mergeCells>
  <hyperlinks>
    <hyperlink ref="L35" r:id="rId1" display="\\HONGKONGSNTSE\data\Section\Adm\fmo\Voucher Technicians\Tong-Tessa\TRANSFER\TQSA 2.xls#Result!A1"/>
    <hyperlink ref="F38:H40" r:id="rId2" display="http://aoprals.a.state.gov/perdiems/dssr/Regs199.htm#124TQSA - Departure"/>
    <hyperlink ref="C38:D40" r:id="rId3" display="123  TQSA - Arrival"/>
    <hyperlink ref="L35:M35" location="Result!A1" display="Result!A1"/>
    <hyperlink ref="J38:L40" r:id="rId4" display="PER DIEM RATES for overseas posts"/>
    <hyperlink ref="C39:D39" r:id="rId5" display="TQSA (upon"/>
    <hyperlink ref="C38:D38" r:id="rId6" display="DSSR 123"/>
    <hyperlink ref="C40:D40" r:id="rId7" display="arrival at post)"/>
    <hyperlink ref="F38:H38" r:id="rId8" display="DSSR 124"/>
    <hyperlink ref="F39:H39" r:id="rId9" display="TQSA (preceding"/>
    <hyperlink ref="F40:H40" r:id="rId10" display="final departure)"/>
  </hyperlinks>
  <printOptions/>
  <pageMargins left="0.7" right="0.7" top="0.5" bottom="0.5" header="0.5" footer="0.5"/>
  <pageSetup horizontalDpi="600" verticalDpi="600" orientation="portrait" r:id="rId13"/>
  <legacyDrawing r:id="rId12"/>
</worksheet>
</file>

<file path=xl/worksheets/sheet2.xml><?xml version="1.0" encoding="utf-8"?>
<worksheet xmlns="http://schemas.openxmlformats.org/spreadsheetml/2006/main" xmlns:r="http://schemas.openxmlformats.org/officeDocument/2006/relationships">
  <dimension ref="A1:J83"/>
  <sheetViews>
    <sheetView zoomScalePageLayoutView="0" workbookViewId="0" topLeftCell="A3">
      <selection activeCell="B2" sqref="B2:I3"/>
    </sheetView>
  </sheetViews>
  <sheetFormatPr defaultColWidth="9.140625" defaultRowHeight="12.75"/>
  <cols>
    <col min="1" max="1" width="3.7109375" style="33" customWidth="1"/>
    <col min="2" max="2" width="14.7109375" style="33" customWidth="1"/>
    <col min="3" max="3" width="11.28125" style="33" customWidth="1"/>
    <col min="4" max="4" width="12.140625" style="33" customWidth="1"/>
    <col min="5" max="5" width="13.140625" style="33" customWidth="1"/>
    <col min="6" max="6" width="13.7109375" style="33" customWidth="1"/>
    <col min="7" max="7" width="12.28125" style="33" customWidth="1"/>
    <col min="8" max="8" width="12.8515625" style="33" customWidth="1"/>
    <col min="9" max="9" width="1.7109375" style="33" customWidth="1"/>
    <col min="10" max="10" width="3.57421875" style="33" customWidth="1"/>
    <col min="11" max="16384" width="9.140625" style="33" customWidth="1"/>
  </cols>
  <sheetData>
    <row r="1" spans="1:10" ht="16.5" customHeight="1">
      <c r="A1" s="1"/>
      <c r="B1" s="5"/>
      <c r="C1" s="1"/>
      <c r="D1" s="1"/>
      <c r="E1" s="1"/>
      <c r="F1" s="1"/>
      <c r="G1" s="1"/>
      <c r="H1" s="1"/>
      <c r="I1" s="1"/>
      <c r="J1" s="1"/>
    </row>
    <row r="2" spans="1:10" ht="37.5" customHeight="1">
      <c r="A2" s="1"/>
      <c r="B2" s="189" t="s">
        <v>9</v>
      </c>
      <c r="C2" s="189"/>
      <c r="D2" s="189"/>
      <c r="E2" s="189"/>
      <c r="F2" s="189"/>
      <c r="G2" s="189"/>
      <c r="H2" s="189"/>
      <c r="I2" s="189"/>
      <c r="J2" s="34"/>
    </row>
    <row r="3" spans="1:10" ht="16.5" customHeight="1">
      <c r="A3" s="1"/>
      <c r="B3" s="189"/>
      <c r="C3" s="189"/>
      <c r="D3" s="189"/>
      <c r="E3" s="189"/>
      <c r="F3" s="189"/>
      <c r="G3" s="189"/>
      <c r="H3" s="189"/>
      <c r="I3" s="189"/>
      <c r="J3" s="5"/>
    </row>
    <row r="4" spans="1:10" ht="16.5">
      <c r="A4" s="1"/>
      <c r="B4" s="35"/>
      <c r="C4" s="36"/>
      <c r="D4" s="35"/>
      <c r="E4" s="35"/>
      <c r="F4" s="35"/>
      <c r="G4" s="7"/>
      <c r="H4" s="37"/>
      <c r="I4" s="37"/>
      <c r="J4" s="5"/>
    </row>
    <row r="5" spans="1:10" ht="16.5">
      <c r="A5" s="1"/>
      <c r="B5" s="38" t="s">
        <v>10</v>
      </c>
      <c r="C5" s="36"/>
      <c r="D5" s="35"/>
      <c r="E5" s="35"/>
      <c r="F5" s="35"/>
      <c r="G5" s="7"/>
      <c r="H5" s="37"/>
      <c r="I5" s="37"/>
      <c r="J5" s="5"/>
    </row>
    <row r="6" spans="1:10" ht="16.5">
      <c r="A6" s="1"/>
      <c r="B6" s="35"/>
      <c r="C6" s="36"/>
      <c r="D6" s="35"/>
      <c r="E6" s="35"/>
      <c r="F6" s="35"/>
      <c r="G6" s="7"/>
      <c r="H6" s="37"/>
      <c r="I6" s="37"/>
      <c r="J6" s="5"/>
    </row>
    <row r="7" spans="1:10" ht="16.5">
      <c r="A7" s="1"/>
      <c r="B7" s="2" t="s">
        <v>0</v>
      </c>
      <c r="C7" s="3"/>
      <c r="D7" s="3"/>
      <c r="E7" s="3"/>
      <c r="F7" s="3"/>
      <c r="G7" s="4"/>
      <c r="H7" s="3"/>
      <c r="I7" s="3"/>
      <c r="J7" s="5"/>
    </row>
    <row r="8" spans="1:10" ht="15">
      <c r="A8" s="1"/>
      <c r="B8" s="6" t="s">
        <v>1</v>
      </c>
      <c r="C8" s="6" t="s">
        <v>2</v>
      </c>
      <c r="D8" s="6" t="s">
        <v>13</v>
      </c>
      <c r="E8" s="6" t="s">
        <v>3</v>
      </c>
      <c r="F8" s="6" t="s">
        <v>4</v>
      </c>
      <c r="G8" s="39"/>
      <c r="H8" s="6" t="s">
        <v>5</v>
      </c>
      <c r="I8" s="6"/>
      <c r="J8" s="5"/>
    </row>
    <row r="9" spans="1:10" ht="15">
      <c r="A9" s="1"/>
      <c r="B9" s="8" t="s">
        <v>6</v>
      </c>
      <c r="C9" s="9">
        <f>IF(Form!I26&gt;30,30,Form!I26)</f>
        <v>0</v>
      </c>
      <c r="D9" s="10">
        <f>IF(Sheet1!B2=1,Sheet1!H10,Sheet1!F10)</f>
        <v>0</v>
      </c>
      <c r="E9" s="11">
        <f>IF(Form!H17&lt;&gt;"",1,0)</f>
        <v>0</v>
      </c>
      <c r="F9" s="10">
        <f>SUM(C9*D9*E9)</f>
        <v>0</v>
      </c>
      <c r="G9" s="39"/>
      <c r="H9" s="12"/>
      <c r="I9" s="13"/>
      <c r="J9" s="1"/>
    </row>
    <row r="10" spans="1:10" ht="15">
      <c r="A10" s="1"/>
      <c r="B10" s="8" t="s">
        <v>16</v>
      </c>
      <c r="C10" s="9">
        <f>C9</f>
        <v>0</v>
      </c>
      <c r="D10" s="10">
        <f>IF(Sheet1!B2=1,Sheet1!H11,Sheet1!F11)</f>
        <v>0</v>
      </c>
      <c r="E10" s="14">
        <f>Form!I20</f>
        <v>0</v>
      </c>
      <c r="F10" s="10">
        <f>SUM(C10*D10*E10)</f>
        <v>0</v>
      </c>
      <c r="G10" s="39"/>
      <c r="H10" s="15"/>
      <c r="I10" s="16"/>
      <c r="J10" s="1"/>
    </row>
    <row r="11" spans="1:10" ht="15.75" thickBot="1">
      <c r="A11" s="1"/>
      <c r="B11" s="8" t="s">
        <v>8</v>
      </c>
      <c r="C11" s="9">
        <f>C9</f>
        <v>0</v>
      </c>
      <c r="D11" s="10">
        <f>IF(Sheet1!B2=1,Sheet1!H12,Sheet1!F12)</f>
        <v>0</v>
      </c>
      <c r="E11" s="14">
        <f>Form!I23</f>
        <v>0</v>
      </c>
      <c r="F11" s="17">
        <f>SUM(C11*D11*E11)</f>
        <v>0</v>
      </c>
      <c r="G11" s="39"/>
      <c r="H11" s="15"/>
      <c r="I11" s="16"/>
      <c r="J11" s="1"/>
    </row>
    <row r="12" spans="1:10" ht="15.75" thickBot="1">
      <c r="A12" s="1"/>
      <c r="B12" s="28" t="s">
        <v>14</v>
      </c>
      <c r="C12" s="18"/>
      <c r="D12" s="18"/>
      <c r="E12" s="9"/>
      <c r="F12" s="19">
        <f>SUM(F9:F11)</f>
        <v>0</v>
      </c>
      <c r="G12" s="39"/>
      <c r="H12" s="20">
        <f>SUM(F12*1)</f>
        <v>0</v>
      </c>
      <c r="I12" s="21"/>
      <c r="J12" s="1"/>
    </row>
    <row r="13" spans="1:10" ht="15">
      <c r="A13" s="1"/>
      <c r="B13" s="3"/>
      <c r="C13" s="4"/>
      <c r="D13" s="4"/>
      <c r="E13" s="4"/>
      <c r="F13" s="4"/>
      <c r="G13" s="39"/>
      <c r="H13" s="4"/>
      <c r="I13" s="4"/>
      <c r="J13" s="5"/>
    </row>
    <row r="14" spans="1:10" ht="16.5">
      <c r="A14" s="1"/>
      <c r="B14" s="2" t="s">
        <v>12</v>
      </c>
      <c r="C14" s="22"/>
      <c r="D14" s="22"/>
      <c r="E14" s="3"/>
      <c r="F14" s="3"/>
      <c r="G14" s="39"/>
      <c r="H14" s="3"/>
      <c r="I14" s="3"/>
      <c r="J14" s="5"/>
    </row>
    <row r="15" spans="1:10" ht="15">
      <c r="A15" s="1"/>
      <c r="B15" s="6" t="s">
        <v>1</v>
      </c>
      <c r="C15" s="6" t="s">
        <v>2</v>
      </c>
      <c r="D15" s="6" t="s">
        <v>13</v>
      </c>
      <c r="E15" s="6" t="s">
        <v>3</v>
      </c>
      <c r="F15" s="6" t="s">
        <v>4</v>
      </c>
      <c r="G15" s="39"/>
      <c r="H15" s="23"/>
      <c r="I15" s="23"/>
      <c r="J15" s="5"/>
    </row>
    <row r="16" spans="1:10" ht="15">
      <c r="A16" s="1"/>
      <c r="B16" s="8" t="s">
        <v>6</v>
      </c>
      <c r="C16" s="9">
        <f>IF(Form!I26&gt;60,30,Form!I26-Workings!C9)</f>
        <v>0</v>
      </c>
      <c r="D16" s="10">
        <f>IF(Sheet1!B2=1,Sheet1!H14,Sheet1!F14)</f>
        <v>0</v>
      </c>
      <c r="E16" s="11">
        <f>IF(Form!H17&lt;&gt;"",1,0)</f>
        <v>0</v>
      </c>
      <c r="F16" s="10">
        <f>SUM(C16*D16*E16)</f>
        <v>0</v>
      </c>
      <c r="G16" s="39"/>
      <c r="H16" s="24"/>
      <c r="I16" s="25"/>
      <c r="J16" s="1"/>
    </row>
    <row r="17" spans="1:10" ht="15">
      <c r="A17" s="1"/>
      <c r="B17" s="8" t="s">
        <v>16</v>
      </c>
      <c r="C17" s="9">
        <f>C16</f>
        <v>0</v>
      </c>
      <c r="D17" s="10">
        <f>IF(Sheet1!B2=1,Sheet1!H15,Sheet1!F15)</f>
        <v>0</v>
      </c>
      <c r="E17" s="14">
        <f>Form!I20</f>
        <v>0</v>
      </c>
      <c r="F17" s="10">
        <f>SUM(C17*D17*E17)</f>
        <v>0</v>
      </c>
      <c r="G17" s="39"/>
      <c r="H17" s="26"/>
      <c r="I17" s="27"/>
      <c r="J17" s="1"/>
    </row>
    <row r="18" spans="1:10" ht="15.75" thickBot="1">
      <c r="A18" s="1"/>
      <c r="B18" s="8" t="s">
        <v>8</v>
      </c>
      <c r="C18" s="9">
        <f>C16</f>
        <v>0</v>
      </c>
      <c r="D18" s="10">
        <f>IF(Sheet1!B2=1,Sheet1!H16,Sheet1!F16)</f>
        <v>0</v>
      </c>
      <c r="E18" s="14">
        <f>Form!I23</f>
        <v>0</v>
      </c>
      <c r="F18" s="17">
        <f>SUM(C18*D18*E18)</f>
        <v>0</v>
      </c>
      <c r="G18" s="39"/>
      <c r="H18" s="26"/>
      <c r="I18" s="27"/>
      <c r="J18" s="1"/>
    </row>
    <row r="19" spans="1:10" ht="15.75" thickBot="1">
      <c r="A19" s="1"/>
      <c r="B19" s="28" t="s">
        <v>14</v>
      </c>
      <c r="C19" s="18"/>
      <c r="D19" s="29"/>
      <c r="E19" s="30"/>
      <c r="F19" s="19">
        <f>SUM(F16:F18)</f>
        <v>0</v>
      </c>
      <c r="G19" s="39"/>
      <c r="H19" s="20">
        <f>SUM(F19*0)</f>
        <v>0</v>
      </c>
      <c r="I19" s="21"/>
      <c r="J19" s="1"/>
    </row>
    <row r="20" spans="1:10" ht="15">
      <c r="A20" s="1"/>
      <c r="B20" s="3"/>
      <c r="C20" s="4"/>
      <c r="D20" s="4"/>
      <c r="E20" s="4"/>
      <c r="F20" s="4"/>
      <c r="G20" s="39"/>
      <c r="H20" s="4"/>
      <c r="I20" s="4"/>
      <c r="J20" s="5"/>
    </row>
    <row r="21" spans="1:10" ht="16.5">
      <c r="A21" s="1"/>
      <c r="B21" s="2" t="s">
        <v>11</v>
      </c>
      <c r="C21" s="4"/>
      <c r="D21" s="4"/>
      <c r="E21" s="4"/>
      <c r="F21" s="4"/>
      <c r="G21" s="39"/>
      <c r="H21" s="4"/>
      <c r="I21" s="4"/>
      <c r="J21" s="5"/>
    </row>
    <row r="22" spans="1:10" ht="15">
      <c r="A22" s="1"/>
      <c r="B22" s="6" t="s">
        <v>1</v>
      </c>
      <c r="C22" s="6" t="s">
        <v>2</v>
      </c>
      <c r="D22" s="6" t="s">
        <v>13</v>
      </c>
      <c r="E22" s="6" t="s">
        <v>3</v>
      </c>
      <c r="F22" s="6" t="s">
        <v>4</v>
      </c>
      <c r="G22" s="39"/>
      <c r="H22" s="4"/>
      <c r="I22" s="4"/>
      <c r="J22" s="5"/>
    </row>
    <row r="23" spans="1:10" ht="15">
      <c r="A23" s="1"/>
      <c r="B23" s="8" t="s">
        <v>6</v>
      </c>
      <c r="C23" s="11">
        <f>IF(Form!I26&gt;90,30,Form!I26-Workings!C16-Workings!C9)</f>
        <v>0</v>
      </c>
      <c r="D23" s="10">
        <f>IF(Sheet1!B2=1,Sheet1!H18,Sheet1!F18)</f>
        <v>0</v>
      </c>
      <c r="E23" s="11">
        <f>IF(Form!H17&lt;&gt;"",1,0)</f>
        <v>0</v>
      </c>
      <c r="F23" s="10">
        <f>SUM(C23*D23*E23)</f>
        <v>0</v>
      </c>
      <c r="G23" s="39"/>
      <c r="H23" s="24"/>
      <c r="I23" s="25"/>
      <c r="J23" s="5"/>
    </row>
    <row r="24" spans="1:10" ht="15">
      <c r="A24" s="1"/>
      <c r="B24" s="8" t="s">
        <v>7</v>
      </c>
      <c r="C24" s="11">
        <f>C23</f>
        <v>0</v>
      </c>
      <c r="D24" s="10">
        <f>IF(Sheet1!B2=1,Sheet1!H19,Sheet1!F19)</f>
        <v>0</v>
      </c>
      <c r="E24" s="14">
        <f>Form!I20</f>
        <v>0</v>
      </c>
      <c r="F24" s="10">
        <f>SUM(C24*D24*E24)</f>
        <v>0</v>
      </c>
      <c r="G24" s="39"/>
      <c r="H24" s="26"/>
      <c r="I24" s="27"/>
      <c r="J24" s="5"/>
    </row>
    <row r="25" spans="1:10" ht="15.75" thickBot="1">
      <c r="A25" s="1"/>
      <c r="B25" s="58" t="s">
        <v>8</v>
      </c>
      <c r="C25" s="59">
        <f>C23</f>
        <v>0</v>
      </c>
      <c r="D25" s="10">
        <f>IF(Sheet1!B2=1,Sheet1!H20,Sheet1!F20)</f>
        <v>0</v>
      </c>
      <c r="E25" s="60">
        <f>Form!I23</f>
        <v>0</v>
      </c>
      <c r="F25" s="10">
        <f>SUM(C25*D25*E25)</f>
        <v>0</v>
      </c>
      <c r="G25" s="39"/>
      <c r="H25" s="26"/>
      <c r="I25" s="27"/>
      <c r="J25" s="5"/>
    </row>
    <row r="26" spans="1:10" ht="15.75" thickBot="1">
      <c r="A26" s="1"/>
      <c r="B26" s="28" t="s">
        <v>14</v>
      </c>
      <c r="C26" s="18"/>
      <c r="D26" s="18"/>
      <c r="E26" s="9"/>
      <c r="F26" s="61">
        <f>SUM(F23:F25)</f>
        <v>0</v>
      </c>
      <c r="G26" s="39"/>
      <c r="H26" s="20">
        <f>SUM(F26*0)</f>
        <v>0</v>
      </c>
      <c r="I26" s="62"/>
      <c r="J26" s="5"/>
    </row>
    <row r="27" spans="1:10" ht="15.75" thickBot="1">
      <c r="A27" s="1"/>
      <c r="B27" s="3"/>
      <c r="C27" s="4"/>
      <c r="D27" s="4"/>
      <c r="E27" s="4"/>
      <c r="F27" s="4"/>
      <c r="G27" s="39"/>
      <c r="H27" s="4"/>
      <c r="I27" s="4"/>
      <c r="J27" s="5"/>
    </row>
    <row r="28" spans="1:10" ht="17.25" thickBot="1">
      <c r="A28" s="1"/>
      <c r="B28" s="31" t="s">
        <v>15</v>
      </c>
      <c r="C28" s="32"/>
      <c r="D28" s="32"/>
      <c r="E28" s="9"/>
      <c r="F28" s="21">
        <f>SUM(F12+F19+F26)</f>
        <v>0</v>
      </c>
      <c r="G28" s="39"/>
      <c r="H28" s="20">
        <f>SUM(H12+H19+H26)</f>
        <v>0</v>
      </c>
      <c r="I28" s="21"/>
      <c r="J28" s="1"/>
    </row>
    <row r="29" spans="1:10" ht="16.5">
      <c r="A29" s="1"/>
      <c r="B29" s="36"/>
      <c r="C29" s="3"/>
      <c r="D29" s="3"/>
      <c r="E29" s="3"/>
      <c r="F29" s="3"/>
      <c r="G29" s="4"/>
      <c r="H29" s="3"/>
      <c r="I29" s="3"/>
      <c r="J29" s="5"/>
    </row>
    <row r="30" spans="1:10" ht="15">
      <c r="A30" s="1"/>
      <c r="B30" s="190" t="s">
        <v>52</v>
      </c>
      <c r="C30" s="191"/>
      <c r="D30" s="191"/>
      <c r="E30" s="191"/>
      <c r="F30" s="191"/>
      <c r="G30" s="191"/>
      <c r="H30" s="191"/>
      <c r="I30" s="191"/>
      <c r="J30" s="5"/>
    </row>
    <row r="31" spans="1:10" ht="15">
      <c r="A31" s="1"/>
      <c r="B31" s="191"/>
      <c r="C31" s="191"/>
      <c r="D31" s="191"/>
      <c r="E31" s="191"/>
      <c r="F31" s="191"/>
      <c r="G31" s="191"/>
      <c r="H31" s="191"/>
      <c r="I31" s="191"/>
      <c r="J31" s="1"/>
    </row>
    <row r="32" spans="1:10" ht="15">
      <c r="A32" s="1"/>
      <c r="B32" s="191"/>
      <c r="C32" s="191"/>
      <c r="D32" s="191"/>
      <c r="E32" s="191"/>
      <c r="F32" s="191"/>
      <c r="G32" s="191"/>
      <c r="H32" s="191"/>
      <c r="I32" s="191"/>
      <c r="J32" s="1"/>
    </row>
    <row r="33" spans="1:10" ht="15">
      <c r="A33" s="1"/>
      <c r="B33" s="191"/>
      <c r="C33" s="191"/>
      <c r="D33" s="191"/>
      <c r="E33" s="191"/>
      <c r="F33" s="191"/>
      <c r="G33" s="191"/>
      <c r="H33" s="191"/>
      <c r="I33" s="191"/>
      <c r="J33" s="1"/>
    </row>
    <row r="34" spans="1:10" ht="15">
      <c r="A34" s="1"/>
      <c r="B34" s="191"/>
      <c r="C34" s="191"/>
      <c r="D34" s="191"/>
      <c r="E34" s="191"/>
      <c r="F34" s="191"/>
      <c r="G34" s="191"/>
      <c r="H34" s="191"/>
      <c r="I34" s="191"/>
      <c r="J34" s="1"/>
    </row>
    <row r="35" spans="1:10" ht="15">
      <c r="A35" s="1"/>
      <c r="B35" s="191"/>
      <c r="C35" s="191"/>
      <c r="D35" s="191"/>
      <c r="E35" s="191"/>
      <c r="F35" s="191"/>
      <c r="G35" s="191"/>
      <c r="H35" s="191"/>
      <c r="I35" s="191"/>
      <c r="J35" s="1"/>
    </row>
    <row r="36" spans="1:10" ht="22.5" customHeight="1">
      <c r="A36" s="1"/>
      <c r="B36" s="191"/>
      <c r="C36" s="191"/>
      <c r="D36" s="191"/>
      <c r="E36" s="191"/>
      <c r="F36" s="191"/>
      <c r="G36" s="191"/>
      <c r="H36" s="191"/>
      <c r="I36" s="191"/>
      <c r="J36" s="1"/>
    </row>
    <row r="37" spans="1:10" ht="28.5" customHeight="1">
      <c r="A37" s="1"/>
      <c r="B37" s="35"/>
      <c r="C37" s="39"/>
      <c r="D37" s="39"/>
      <c r="E37" s="39"/>
      <c r="F37" s="39"/>
      <c r="G37" s="39"/>
      <c r="H37" s="39"/>
      <c r="I37" s="39"/>
      <c r="J37" s="1"/>
    </row>
    <row r="38" spans="1:10" ht="15">
      <c r="A38" s="1"/>
      <c r="B38" s="5"/>
      <c r="C38" s="1"/>
      <c r="D38" s="1"/>
      <c r="E38" s="1"/>
      <c r="F38" s="1"/>
      <c r="G38" s="1"/>
      <c r="H38" s="1"/>
      <c r="I38" s="1"/>
      <c r="J38" s="1"/>
    </row>
    <row r="39" spans="1:10" ht="14.25" customHeight="1">
      <c r="A39" s="40"/>
      <c r="B39" s="41"/>
      <c r="J39" s="40"/>
    </row>
    <row r="40" spans="1:10" ht="15">
      <c r="A40" s="40"/>
      <c r="B40" s="42"/>
      <c r="C40" s="40"/>
      <c r="D40" s="40"/>
      <c r="E40" s="40"/>
      <c r="F40" s="40"/>
      <c r="G40" s="40"/>
      <c r="H40" s="40"/>
      <c r="I40" s="40"/>
      <c r="J40" s="40"/>
    </row>
    <row r="41" ht="15">
      <c r="B41" s="41"/>
    </row>
    <row r="42" ht="15">
      <c r="B42" s="41"/>
    </row>
    <row r="43" ht="15">
      <c r="B43" s="41"/>
    </row>
    <row r="44" ht="15">
      <c r="B44" s="41"/>
    </row>
    <row r="45" ht="15">
      <c r="B45" s="41"/>
    </row>
    <row r="46" ht="15">
      <c r="B46" s="41"/>
    </row>
    <row r="47" ht="15">
      <c r="B47" s="41"/>
    </row>
    <row r="48" ht="15">
      <c r="B48" s="41"/>
    </row>
    <row r="49" ht="15">
      <c r="B49" s="41"/>
    </row>
    <row r="50" ht="15">
      <c r="B50" s="41"/>
    </row>
    <row r="51" ht="15">
      <c r="B51" s="41"/>
    </row>
    <row r="52" ht="15">
      <c r="B52" s="41"/>
    </row>
    <row r="53" ht="15">
      <c r="B53" s="41"/>
    </row>
    <row r="54" ht="15">
      <c r="B54" s="41"/>
    </row>
    <row r="55" ht="15">
      <c r="B55" s="41"/>
    </row>
    <row r="56" ht="15">
      <c r="B56" s="41"/>
    </row>
    <row r="57" ht="15">
      <c r="B57" s="41"/>
    </row>
    <row r="58" ht="15">
      <c r="B58" s="41"/>
    </row>
    <row r="59" ht="15">
      <c r="B59" s="41"/>
    </row>
    <row r="60" ht="15">
      <c r="B60" s="41"/>
    </row>
    <row r="61" ht="15">
      <c r="B61" s="41"/>
    </row>
    <row r="62" ht="15">
      <c r="B62" s="41"/>
    </row>
    <row r="63" ht="15">
      <c r="B63" s="41"/>
    </row>
    <row r="64" ht="15">
      <c r="B64" s="41"/>
    </row>
    <row r="65" ht="15">
      <c r="B65" s="41"/>
    </row>
    <row r="66" ht="15">
      <c r="B66" s="41"/>
    </row>
    <row r="67" ht="15">
      <c r="B67" s="41"/>
    </row>
    <row r="68" ht="15">
      <c r="B68" s="41"/>
    </row>
    <row r="69" ht="15">
      <c r="B69" s="41"/>
    </row>
    <row r="70" ht="15">
      <c r="B70" s="41"/>
    </row>
    <row r="71" ht="15">
      <c r="B71" s="41"/>
    </row>
    <row r="72" ht="15">
      <c r="B72" s="41"/>
    </row>
    <row r="73" ht="15">
      <c r="B73" s="41"/>
    </row>
    <row r="74" ht="15">
      <c r="B74" s="41"/>
    </row>
    <row r="75" ht="15">
      <c r="B75" s="41"/>
    </row>
    <row r="76" ht="15">
      <c r="B76" s="41"/>
    </row>
    <row r="77" ht="15">
      <c r="B77" s="41"/>
    </row>
    <row r="78" ht="15">
      <c r="B78" s="41"/>
    </row>
    <row r="79" ht="15">
      <c r="B79" s="41"/>
    </row>
    <row r="80" ht="15">
      <c r="B80" s="41"/>
    </row>
    <row r="81" ht="15">
      <c r="B81" s="41"/>
    </row>
    <row r="82" ht="15">
      <c r="B82" s="41"/>
    </row>
    <row r="83" ht="15">
      <c r="B83" s="41"/>
    </row>
  </sheetData>
  <sheetProtection/>
  <mergeCells count="2">
    <mergeCell ref="B2:I3"/>
    <mergeCell ref="B30:I36"/>
  </mergeCells>
  <printOptions/>
  <pageMargins left="0.4" right="0.4"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
    </sheetView>
  </sheetViews>
  <sheetFormatPr defaultColWidth="9.140625" defaultRowHeight="12.75"/>
  <cols>
    <col min="1" max="1" width="4.57421875" style="33" customWidth="1"/>
    <col min="2" max="5" width="9.140625" style="33" customWidth="1"/>
    <col min="6" max="6" width="9.140625" style="118" customWidth="1"/>
    <col min="7" max="7" width="9.140625" style="33" customWidth="1"/>
    <col min="8" max="8" width="11.28125" style="118" customWidth="1"/>
    <col min="9" max="16384" width="9.140625" style="33" customWidth="1"/>
  </cols>
  <sheetData>
    <row r="1" spans="1:9" ht="15.75" thickBot="1">
      <c r="A1" s="140"/>
      <c r="B1" s="140"/>
      <c r="C1" s="140"/>
      <c r="D1" s="140"/>
      <c r="E1" s="140"/>
      <c r="F1" s="141"/>
      <c r="G1" s="140"/>
      <c r="H1" s="141"/>
      <c r="I1" s="140"/>
    </row>
    <row r="2" spans="1:9" ht="15">
      <c r="A2" s="140"/>
      <c r="B2" s="153"/>
      <c r="C2" s="154" t="s">
        <v>54</v>
      </c>
      <c r="D2" s="140"/>
      <c r="E2" s="140"/>
      <c r="F2" s="141"/>
      <c r="G2" s="140"/>
      <c r="H2" s="141"/>
      <c r="I2" s="140"/>
    </row>
    <row r="3" spans="1:9" ht="15.75" thickBot="1">
      <c r="A3" s="140"/>
      <c r="B3" s="135"/>
      <c r="C3" s="155" t="s">
        <v>55</v>
      </c>
      <c r="D3" s="140"/>
      <c r="E3" s="140"/>
      <c r="F3" s="141"/>
      <c r="G3" s="140"/>
      <c r="H3" s="142"/>
      <c r="I3" s="140"/>
    </row>
    <row r="4" spans="1:9" ht="15">
      <c r="A4" s="140"/>
      <c r="B4" s="140"/>
      <c r="C4" s="152"/>
      <c r="D4" s="140"/>
      <c r="E4" s="140"/>
      <c r="F4" s="141"/>
      <c r="G4" s="140"/>
      <c r="H4" s="141"/>
      <c r="I4" s="140"/>
    </row>
    <row r="5" spans="1:9" ht="15">
      <c r="A5" s="140"/>
      <c r="B5" s="140"/>
      <c r="C5" s="127"/>
      <c r="D5" s="140"/>
      <c r="E5" s="140"/>
      <c r="F5" s="141"/>
      <c r="G5" s="140"/>
      <c r="H5" s="141"/>
      <c r="I5" s="140"/>
    </row>
    <row r="6" spans="1:9" ht="15">
      <c r="A6" s="140"/>
      <c r="B6" s="140"/>
      <c r="C6" s="140"/>
      <c r="D6" s="140"/>
      <c r="E6" s="140"/>
      <c r="F6" s="141"/>
      <c r="G6" s="140"/>
      <c r="H6" s="141"/>
      <c r="I6" s="140"/>
    </row>
    <row r="7" spans="1:9" ht="15.75" thickBot="1">
      <c r="A7" s="140"/>
      <c r="B7" s="140"/>
      <c r="C7" s="140"/>
      <c r="D7" s="140"/>
      <c r="E7" s="140"/>
      <c r="F7" s="141"/>
      <c r="G7" s="140"/>
      <c r="H7" s="141"/>
      <c r="I7" s="140"/>
    </row>
    <row r="8" spans="1:9" ht="16.5">
      <c r="A8" s="140"/>
      <c r="B8" s="122" t="s">
        <v>32</v>
      </c>
      <c r="C8" s="123"/>
      <c r="D8" s="123"/>
      <c r="E8" s="123"/>
      <c r="F8" s="124"/>
      <c r="G8" s="123"/>
      <c r="H8" s="125"/>
      <c r="I8" s="140"/>
    </row>
    <row r="9" spans="1:9" ht="16.5">
      <c r="A9" s="140"/>
      <c r="B9" s="126"/>
      <c r="C9" s="127"/>
      <c r="D9" s="127"/>
      <c r="E9" s="127"/>
      <c r="F9" s="128" t="s">
        <v>39</v>
      </c>
      <c r="G9" s="127"/>
      <c r="H9" s="129" t="s">
        <v>40</v>
      </c>
      <c r="I9" s="140"/>
    </row>
    <row r="10" spans="1:9" ht="16.5">
      <c r="A10" s="140"/>
      <c r="B10" s="130" t="s">
        <v>33</v>
      </c>
      <c r="C10" s="127"/>
      <c r="D10" s="131" t="s">
        <v>34</v>
      </c>
      <c r="E10" s="127"/>
      <c r="F10" s="132">
        <f>Form!I34*0.75</f>
        <v>0</v>
      </c>
      <c r="G10" s="127"/>
      <c r="H10" s="133">
        <f>IF(B2=1,F10/2,F10)</f>
        <v>0</v>
      </c>
      <c r="I10" s="140"/>
    </row>
    <row r="11" spans="1:9" ht="16.5">
      <c r="A11" s="140"/>
      <c r="B11" s="134"/>
      <c r="C11" s="127"/>
      <c r="D11" s="131" t="s">
        <v>35</v>
      </c>
      <c r="E11" s="127"/>
      <c r="F11" s="132">
        <f>Form!I34*0.5</f>
        <v>0</v>
      </c>
      <c r="G11" s="127"/>
      <c r="H11" s="133">
        <f>IF(B2=1,F11/2,F11)</f>
        <v>0</v>
      </c>
      <c r="I11" s="140"/>
    </row>
    <row r="12" spans="1:9" ht="16.5">
      <c r="A12" s="140"/>
      <c r="B12" s="134"/>
      <c r="C12" s="127"/>
      <c r="D12" s="131" t="s">
        <v>36</v>
      </c>
      <c r="E12" s="127"/>
      <c r="F12" s="132">
        <f>Form!I34*0.4</f>
        <v>0</v>
      </c>
      <c r="G12" s="127"/>
      <c r="H12" s="133">
        <f>IF(B2=1,F12/2,F12)</f>
        <v>0</v>
      </c>
      <c r="I12" s="140"/>
    </row>
    <row r="13" spans="1:9" ht="16.5">
      <c r="A13" s="140"/>
      <c r="B13" s="134"/>
      <c r="C13" s="127"/>
      <c r="D13" s="131"/>
      <c r="E13" s="127"/>
      <c r="F13" s="132"/>
      <c r="G13" s="127"/>
      <c r="H13" s="133"/>
      <c r="I13" s="140"/>
    </row>
    <row r="14" spans="1:9" ht="16.5">
      <c r="A14" s="140"/>
      <c r="B14" s="130" t="s">
        <v>37</v>
      </c>
      <c r="C14" s="127"/>
      <c r="D14" s="131" t="s">
        <v>34</v>
      </c>
      <c r="E14" s="127"/>
      <c r="F14" s="132">
        <f>Form!I34*0.65</f>
        <v>0</v>
      </c>
      <c r="G14" s="127"/>
      <c r="H14" s="133">
        <f>IF(B2=1,F14/2,F14)</f>
        <v>0</v>
      </c>
      <c r="I14" s="140"/>
    </row>
    <row r="15" spans="1:9" ht="16.5">
      <c r="A15" s="140"/>
      <c r="B15" s="134"/>
      <c r="C15" s="127"/>
      <c r="D15" s="131" t="s">
        <v>35</v>
      </c>
      <c r="E15" s="127"/>
      <c r="F15" s="132">
        <f>Form!I34*0.45</f>
        <v>0</v>
      </c>
      <c r="G15" s="127"/>
      <c r="H15" s="133">
        <f>IF(B2=1,F15/2,F15)</f>
        <v>0</v>
      </c>
      <c r="I15" s="140"/>
    </row>
    <row r="16" spans="1:9" ht="16.5">
      <c r="A16" s="140"/>
      <c r="B16" s="134"/>
      <c r="C16" s="127"/>
      <c r="D16" s="131" t="s">
        <v>36</v>
      </c>
      <c r="E16" s="127"/>
      <c r="F16" s="132">
        <f>Form!I34*0.35</f>
        <v>0</v>
      </c>
      <c r="G16" s="127"/>
      <c r="H16" s="133">
        <f>IF(B2=1,F16/2,F16)</f>
        <v>0</v>
      </c>
      <c r="I16" s="140"/>
    </row>
    <row r="17" spans="1:9" ht="16.5">
      <c r="A17" s="140"/>
      <c r="B17" s="134"/>
      <c r="C17" s="127"/>
      <c r="D17" s="131"/>
      <c r="E17" s="127"/>
      <c r="F17" s="132"/>
      <c r="G17" s="127"/>
      <c r="H17" s="133"/>
      <c r="I17" s="140"/>
    </row>
    <row r="18" spans="1:9" ht="16.5">
      <c r="A18" s="140"/>
      <c r="B18" s="130" t="s">
        <v>38</v>
      </c>
      <c r="C18" s="127"/>
      <c r="D18" s="131" t="s">
        <v>34</v>
      </c>
      <c r="E18" s="127"/>
      <c r="F18" s="132">
        <f>Form!I34*0.55</f>
        <v>0</v>
      </c>
      <c r="G18" s="127"/>
      <c r="H18" s="133">
        <f>IF(B2=1,F18/2,F18)</f>
        <v>0</v>
      </c>
      <c r="I18" s="140"/>
    </row>
    <row r="19" spans="1:9" ht="16.5">
      <c r="A19" s="140"/>
      <c r="B19" s="134"/>
      <c r="C19" s="127"/>
      <c r="D19" s="131" t="s">
        <v>35</v>
      </c>
      <c r="E19" s="127"/>
      <c r="F19" s="132">
        <f>Form!I34*0.4</f>
        <v>0</v>
      </c>
      <c r="G19" s="127"/>
      <c r="H19" s="133">
        <f>IF(B2=1,F19/2,F19)</f>
        <v>0</v>
      </c>
      <c r="I19" s="140"/>
    </row>
    <row r="20" spans="1:9" ht="17.25" thickBot="1">
      <c r="A20" s="140"/>
      <c r="B20" s="135"/>
      <c r="C20" s="136"/>
      <c r="D20" s="137" t="s">
        <v>36</v>
      </c>
      <c r="E20" s="136"/>
      <c r="F20" s="138">
        <f>Form!I34*0.3</f>
        <v>0</v>
      </c>
      <c r="G20" s="136"/>
      <c r="H20" s="139">
        <f>IF(B2=1,F20/2,F20)</f>
        <v>0</v>
      </c>
      <c r="I20" s="140"/>
    </row>
    <row r="21" spans="1:9" ht="15">
      <c r="A21" s="140"/>
      <c r="B21" s="140"/>
      <c r="C21" s="140"/>
      <c r="D21" s="140"/>
      <c r="E21" s="140"/>
      <c r="F21" s="141"/>
      <c r="G21" s="140"/>
      <c r="H21" s="141"/>
      <c r="I21" s="140"/>
    </row>
    <row r="22" spans="1:9" ht="15">
      <c r="A22" s="140"/>
      <c r="B22" s="140"/>
      <c r="C22" s="140"/>
      <c r="D22" s="140"/>
      <c r="E22" s="140"/>
      <c r="F22" s="141"/>
      <c r="G22" s="140"/>
      <c r="H22" s="141"/>
      <c r="I22" s="140"/>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67"/>
  <sheetViews>
    <sheetView zoomScale="85" zoomScaleNormal="85" zoomScalePageLayoutView="0" workbookViewId="0" topLeftCell="A19">
      <selection activeCell="H34" sqref="H34"/>
    </sheetView>
  </sheetViews>
  <sheetFormatPr defaultColWidth="9.140625" defaultRowHeight="12.75"/>
  <cols>
    <col min="1" max="1" width="3.140625" style="93" customWidth="1"/>
    <col min="2" max="2" width="6.7109375" style="93" customWidth="1"/>
    <col min="3" max="3" width="6.140625" style="93" customWidth="1"/>
    <col min="4" max="4" width="5.7109375" style="93" customWidth="1"/>
    <col min="5" max="5" width="5.140625" style="93" customWidth="1"/>
    <col min="6" max="6" width="5.28125" style="93" customWidth="1"/>
    <col min="7" max="7" width="3.8515625" style="93" customWidth="1"/>
    <col min="8" max="8" width="5.57421875" style="93" customWidth="1"/>
    <col min="9" max="9" width="6.28125" style="93" customWidth="1"/>
    <col min="10" max="10" width="9.140625" style="93" customWidth="1"/>
    <col min="11" max="11" width="17.00390625" style="94" customWidth="1"/>
    <col min="12" max="12" width="19.140625" style="95" customWidth="1"/>
    <col min="13" max="13" width="3.28125" style="95" customWidth="1"/>
    <col min="14" max="14" width="9.140625" style="96" customWidth="1"/>
    <col min="15" max="21" width="9.140625" style="93" customWidth="1"/>
    <col min="22" max="23" width="9.140625" style="96" customWidth="1"/>
    <col min="24" max="16384" width="9.140625" style="93" customWidth="1"/>
  </cols>
  <sheetData>
    <row r="1" spans="1:13" ht="14.25" customHeight="1" thickBot="1">
      <c r="A1" s="76"/>
      <c r="B1" s="76"/>
      <c r="C1" s="76"/>
      <c r="D1" s="76"/>
      <c r="E1" s="76"/>
      <c r="F1" s="76"/>
      <c r="G1" s="76"/>
      <c r="H1" s="76"/>
      <c r="I1" s="76"/>
      <c r="J1" s="76"/>
      <c r="K1" s="77"/>
      <c r="L1" s="78"/>
      <c r="M1" s="78"/>
    </row>
    <row r="2" spans="1:13" ht="16.5" customHeight="1">
      <c r="A2" s="76"/>
      <c r="B2" s="79"/>
      <c r="C2" s="80"/>
      <c r="D2" s="80"/>
      <c r="E2" s="80"/>
      <c r="F2" s="80"/>
      <c r="G2" s="80"/>
      <c r="H2" s="80"/>
      <c r="I2" s="80"/>
      <c r="J2" s="80"/>
      <c r="K2" s="81" t="s">
        <v>21</v>
      </c>
      <c r="L2" s="82">
        <f>IF(Form!H17="","",Form!H17)</f>
      </c>
      <c r="M2" s="83"/>
    </row>
    <row r="3" spans="1:13" ht="7.5" customHeight="1">
      <c r="A3" s="76"/>
      <c r="B3" s="97"/>
      <c r="C3" s="98"/>
      <c r="D3" s="98"/>
      <c r="E3" s="98"/>
      <c r="F3" s="98"/>
      <c r="G3" s="98"/>
      <c r="H3" s="98"/>
      <c r="I3" s="98"/>
      <c r="J3" s="98"/>
      <c r="K3" s="99"/>
      <c r="L3" s="100"/>
      <c r="M3" s="84"/>
    </row>
    <row r="4" spans="1:13" ht="18" customHeight="1">
      <c r="A4" s="76"/>
      <c r="B4" s="97"/>
      <c r="C4" s="98"/>
      <c r="D4" s="98"/>
      <c r="E4" s="98"/>
      <c r="F4" s="98"/>
      <c r="G4" s="98"/>
      <c r="H4" s="98"/>
      <c r="I4" s="98"/>
      <c r="J4" s="98"/>
      <c r="K4" s="101"/>
      <c r="L4" s="102"/>
      <c r="M4" s="85"/>
    </row>
    <row r="5" spans="1:13" ht="17.25" customHeight="1">
      <c r="A5" s="76"/>
      <c r="B5" s="97"/>
      <c r="C5" s="98"/>
      <c r="D5" s="98"/>
      <c r="E5" s="98"/>
      <c r="F5" s="98"/>
      <c r="G5" s="98"/>
      <c r="H5" s="98"/>
      <c r="I5" s="98"/>
      <c r="J5" s="98"/>
      <c r="K5" s="101"/>
      <c r="L5" s="102"/>
      <c r="M5" s="85"/>
    </row>
    <row r="6" spans="1:13" ht="16.5" customHeight="1">
      <c r="A6" s="76"/>
      <c r="B6" s="97"/>
      <c r="C6" s="98"/>
      <c r="D6" s="98"/>
      <c r="E6" s="98"/>
      <c r="F6" s="98"/>
      <c r="G6" s="98"/>
      <c r="H6" s="98"/>
      <c r="I6" s="98"/>
      <c r="J6" s="98"/>
      <c r="K6" s="101"/>
      <c r="L6" s="102"/>
      <c r="M6" s="85"/>
    </row>
    <row r="7" spans="1:13" ht="17.25" customHeight="1">
      <c r="A7" s="76"/>
      <c r="B7" s="97"/>
      <c r="C7" s="98"/>
      <c r="D7" s="98"/>
      <c r="E7" s="98"/>
      <c r="F7" s="98"/>
      <c r="G7" s="98"/>
      <c r="H7" s="98"/>
      <c r="I7" s="98"/>
      <c r="J7" s="98"/>
      <c r="K7" s="101"/>
      <c r="L7" s="102"/>
      <c r="M7" s="85"/>
    </row>
    <row r="8" spans="1:13" ht="17.25" customHeight="1">
      <c r="A8" s="76"/>
      <c r="B8" s="97"/>
      <c r="C8" s="98"/>
      <c r="D8" s="98"/>
      <c r="E8" s="98"/>
      <c r="F8" s="98"/>
      <c r="G8" s="98"/>
      <c r="H8" s="98"/>
      <c r="I8" s="98"/>
      <c r="J8" s="98"/>
      <c r="K8" s="101"/>
      <c r="L8" s="102"/>
      <c r="M8" s="85"/>
    </row>
    <row r="9" spans="1:13" ht="17.25" customHeight="1">
      <c r="A9" s="76"/>
      <c r="B9" s="97"/>
      <c r="C9" s="98"/>
      <c r="D9" s="98"/>
      <c r="E9" s="98"/>
      <c r="F9" s="98"/>
      <c r="G9" s="98"/>
      <c r="H9" s="98"/>
      <c r="I9" s="98"/>
      <c r="J9" s="98"/>
      <c r="K9" s="101"/>
      <c r="L9" s="102"/>
      <c r="M9" s="85"/>
    </row>
    <row r="10" spans="1:13" ht="17.25" customHeight="1">
      <c r="A10" s="76"/>
      <c r="B10" s="97"/>
      <c r="C10" s="98"/>
      <c r="D10" s="98"/>
      <c r="E10" s="98"/>
      <c r="F10" s="98"/>
      <c r="G10" s="98"/>
      <c r="H10" s="98"/>
      <c r="I10" s="98"/>
      <c r="J10" s="98"/>
      <c r="K10" s="101"/>
      <c r="L10" s="102"/>
      <c r="M10" s="85"/>
    </row>
    <row r="11" spans="1:13" ht="17.25" customHeight="1">
      <c r="A11" s="76"/>
      <c r="B11" s="97"/>
      <c r="C11" s="98"/>
      <c r="D11" s="98"/>
      <c r="E11" s="98"/>
      <c r="F11" s="98"/>
      <c r="G11" s="98"/>
      <c r="H11" s="98"/>
      <c r="I11" s="98"/>
      <c r="J11" s="98"/>
      <c r="K11" s="101"/>
      <c r="L11" s="102"/>
      <c r="M11" s="85"/>
    </row>
    <row r="12" spans="1:13" ht="17.25" customHeight="1">
      <c r="A12" s="76"/>
      <c r="B12" s="97"/>
      <c r="C12" s="98"/>
      <c r="D12" s="98"/>
      <c r="E12" s="98"/>
      <c r="F12" s="98"/>
      <c r="G12" s="98"/>
      <c r="H12" s="98"/>
      <c r="I12" s="98"/>
      <c r="J12" s="98"/>
      <c r="K12" s="101"/>
      <c r="L12" s="102"/>
      <c r="M12" s="85"/>
    </row>
    <row r="13" spans="1:13" ht="22.5" customHeight="1">
      <c r="A13" s="76"/>
      <c r="B13" s="97"/>
      <c r="C13" s="98"/>
      <c r="D13" s="98"/>
      <c r="E13" s="98"/>
      <c r="F13" s="98"/>
      <c r="G13" s="98"/>
      <c r="H13" s="98"/>
      <c r="I13" s="98"/>
      <c r="J13" s="98"/>
      <c r="K13" s="101"/>
      <c r="L13" s="102"/>
      <c r="M13" s="85"/>
    </row>
    <row r="14" spans="1:13" ht="18" customHeight="1">
      <c r="A14" s="76"/>
      <c r="B14" s="97"/>
      <c r="C14" s="98"/>
      <c r="D14" s="98"/>
      <c r="E14" s="98"/>
      <c r="F14" s="98"/>
      <c r="G14" s="98"/>
      <c r="H14" s="98"/>
      <c r="I14" s="98"/>
      <c r="J14" s="98"/>
      <c r="K14" s="192" t="s">
        <v>22</v>
      </c>
      <c r="L14" s="102"/>
      <c r="M14" s="85"/>
    </row>
    <row r="15" spans="1:13" ht="18.75" customHeight="1">
      <c r="A15" s="76"/>
      <c r="B15" s="97"/>
      <c r="C15" s="98"/>
      <c r="D15" s="98"/>
      <c r="E15" s="98"/>
      <c r="F15" s="98"/>
      <c r="G15" s="98"/>
      <c r="H15" s="98"/>
      <c r="I15" s="98"/>
      <c r="J15" s="98"/>
      <c r="K15" s="193"/>
      <c r="L15" s="102"/>
      <c r="M15" s="86"/>
    </row>
    <row r="16" spans="1:13" ht="18.75" customHeight="1">
      <c r="A16" s="76"/>
      <c r="B16" s="97"/>
      <c r="C16" s="98"/>
      <c r="D16" s="98"/>
      <c r="E16" s="98"/>
      <c r="F16" s="98"/>
      <c r="G16" s="98"/>
      <c r="H16" s="98"/>
      <c r="I16" s="98"/>
      <c r="J16" s="98"/>
      <c r="K16" s="194"/>
      <c r="L16" s="102"/>
      <c r="M16" s="87"/>
    </row>
    <row r="17" spans="1:13" ht="20.25" customHeight="1">
      <c r="A17" s="76"/>
      <c r="B17" s="104"/>
      <c r="C17" s="98"/>
      <c r="D17" s="98"/>
      <c r="E17" s="98"/>
      <c r="F17" s="98"/>
      <c r="G17" s="98"/>
      <c r="H17" s="98"/>
      <c r="I17" s="98"/>
      <c r="J17" s="98"/>
      <c r="K17" s="105" t="s">
        <v>23</v>
      </c>
      <c r="L17" s="106" t="s">
        <v>24</v>
      </c>
      <c r="M17" s="88"/>
    </row>
    <row r="18" spans="1:13" ht="16.5">
      <c r="A18" s="76"/>
      <c r="B18" s="104"/>
      <c r="C18" s="98"/>
      <c r="D18" s="98"/>
      <c r="E18" s="98"/>
      <c r="F18" s="98"/>
      <c r="G18" s="98"/>
      <c r="H18" s="98"/>
      <c r="I18" s="98"/>
      <c r="J18" s="98"/>
      <c r="K18" s="105" t="s">
        <v>25</v>
      </c>
      <c r="L18" s="106" t="s">
        <v>26</v>
      </c>
      <c r="M18" s="88"/>
    </row>
    <row r="19" spans="1:13" ht="17.25" thickBot="1">
      <c r="A19" s="76"/>
      <c r="B19" s="110"/>
      <c r="C19" s="98"/>
      <c r="D19" s="98"/>
      <c r="E19" s="98"/>
      <c r="F19" s="98"/>
      <c r="G19" s="98"/>
      <c r="H19" s="98"/>
      <c r="I19" s="98"/>
      <c r="J19" s="98"/>
      <c r="K19" s="109"/>
      <c r="L19" s="116"/>
      <c r="M19" s="89"/>
    </row>
    <row r="20" spans="1:13" ht="20.25" thickBot="1">
      <c r="A20" s="76"/>
      <c r="B20" s="107" t="s">
        <v>27</v>
      </c>
      <c r="C20" s="98"/>
      <c r="D20" s="98"/>
      <c r="E20" s="98"/>
      <c r="F20" s="98"/>
      <c r="G20" s="98"/>
      <c r="H20" s="98"/>
      <c r="I20" s="98"/>
      <c r="J20" s="98"/>
      <c r="K20" s="158">
        <f>Workings!F28</f>
        <v>0</v>
      </c>
      <c r="L20" s="108">
        <f>Workings!H28</f>
        <v>0</v>
      </c>
      <c r="M20" s="89"/>
    </row>
    <row r="21" spans="1:13" ht="19.5">
      <c r="A21" s="76"/>
      <c r="B21" s="107"/>
      <c r="C21" s="98"/>
      <c r="D21" s="98"/>
      <c r="E21" s="98"/>
      <c r="F21" s="98"/>
      <c r="G21" s="98"/>
      <c r="H21" s="98"/>
      <c r="I21" s="98"/>
      <c r="J21" s="98"/>
      <c r="K21" s="121"/>
      <c r="L21" s="116"/>
      <c r="M21" s="89"/>
    </row>
    <row r="22" spans="1:13" ht="19.5">
      <c r="A22" s="76"/>
      <c r="B22" s="107"/>
      <c r="C22" s="98"/>
      <c r="D22" s="98"/>
      <c r="E22" s="98"/>
      <c r="F22" s="98"/>
      <c r="G22" s="98"/>
      <c r="H22" s="98"/>
      <c r="I22" s="98"/>
      <c r="J22" s="98"/>
      <c r="K22" s="121"/>
      <c r="L22" s="116"/>
      <c r="M22" s="89"/>
    </row>
    <row r="23" spans="1:13" ht="19.5">
      <c r="A23" s="76"/>
      <c r="B23" s="107"/>
      <c r="C23" s="196" t="s">
        <v>46</v>
      </c>
      <c r="D23" s="196"/>
      <c r="E23" s="196"/>
      <c r="F23" s="196"/>
      <c r="G23" s="196"/>
      <c r="H23" s="196"/>
      <c r="I23" s="98"/>
      <c r="J23" s="98"/>
      <c r="K23" s="121"/>
      <c r="L23" s="116"/>
      <c r="M23" s="89"/>
    </row>
    <row r="24" spans="1:13" ht="19.5">
      <c r="A24" s="76"/>
      <c r="B24" s="107"/>
      <c r="C24" s="98"/>
      <c r="D24" s="98"/>
      <c r="E24" s="98"/>
      <c r="F24" s="98"/>
      <c r="G24" s="98"/>
      <c r="H24" s="98"/>
      <c r="I24" s="98"/>
      <c r="J24" s="98"/>
      <c r="K24" s="121"/>
      <c r="L24" s="116"/>
      <c r="M24" s="89"/>
    </row>
    <row r="25" spans="1:13" ht="19.5">
      <c r="A25" s="76"/>
      <c r="B25" s="107"/>
      <c r="C25" s="195" t="s">
        <v>45</v>
      </c>
      <c r="D25" s="195"/>
      <c r="E25" s="195"/>
      <c r="F25" s="195"/>
      <c r="G25" s="195"/>
      <c r="H25" s="195"/>
      <c r="I25" s="195"/>
      <c r="J25" s="195"/>
      <c r="K25" s="195"/>
      <c r="L25" s="116"/>
      <c r="M25" s="89"/>
    </row>
    <row r="26" spans="1:13" ht="19.5">
      <c r="A26" s="76"/>
      <c r="B26" s="107"/>
      <c r="C26" s="143"/>
      <c r="D26" s="143"/>
      <c r="E26" s="143"/>
      <c r="F26" s="143"/>
      <c r="G26" s="143"/>
      <c r="H26" s="143"/>
      <c r="I26" s="143"/>
      <c r="J26" s="143"/>
      <c r="K26" s="143"/>
      <c r="L26" s="116"/>
      <c r="M26" s="89"/>
    </row>
    <row r="27" spans="1:13" ht="16.5">
      <c r="A27" s="76"/>
      <c r="B27" s="104"/>
      <c r="C27" s="98"/>
      <c r="D27" s="98"/>
      <c r="E27" s="98"/>
      <c r="F27" s="98"/>
      <c r="G27" s="98"/>
      <c r="H27" s="98"/>
      <c r="I27" s="98"/>
      <c r="J27" s="98"/>
      <c r="K27" s="109"/>
      <c r="L27" s="117"/>
      <c r="M27" s="90"/>
    </row>
    <row r="28" spans="1:13" ht="16.5" customHeight="1">
      <c r="A28" s="76"/>
      <c r="B28" s="104"/>
      <c r="C28" s="197" t="s">
        <v>51</v>
      </c>
      <c r="D28" s="198"/>
      <c r="E28" s="198"/>
      <c r="F28" s="198"/>
      <c r="G28" s="198"/>
      <c r="H28" s="198"/>
      <c r="I28" s="198"/>
      <c r="J28" s="198"/>
      <c r="K28" s="198"/>
      <c r="L28" s="199"/>
      <c r="M28" s="90"/>
    </row>
    <row r="29" spans="1:13" ht="16.5">
      <c r="A29" s="76"/>
      <c r="B29" s="104"/>
      <c r="C29" s="198"/>
      <c r="D29" s="198"/>
      <c r="E29" s="198"/>
      <c r="F29" s="198"/>
      <c r="G29" s="198"/>
      <c r="H29" s="198"/>
      <c r="I29" s="198"/>
      <c r="J29" s="198"/>
      <c r="K29" s="198"/>
      <c r="L29" s="199"/>
      <c r="M29" s="90"/>
    </row>
    <row r="30" spans="1:13" ht="16.5">
      <c r="A30" s="76"/>
      <c r="B30" s="104"/>
      <c r="C30" s="198"/>
      <c r="D30" s="198"/>
      <c r="E30" s="198"/>
      <c r="F30" s="198"/>
      <c r="G30" s="198"/>
      <c r="H30" s="198"/>
      <c r="I30" s="198"/>
      <c r="J30" s="198"/>
      <c r="K30" s="198"/>
      <c r="L30" s="199"/>
      <c r="M30" s="90"/>
    </row>
    <row r="31" spans="1:13" ht="16.5">
      <c r="A31" s="76"/>
      <c r="B31" s="104"/>
      <c r="C31" s="198"/>
      <c r="D31" s="198"/>
      <c r="E31" s="198"/>
      <c r="F31" s="198"/>
      <c r="G31" s="198"/>
      <c r="H31" s="198"/>
      <c r="I31" s="198"/>
      <c r="J31" s="198"/>
      <c r="K31" s="198"/>
      <c r="L31" s="199"/>
      <c r="M31" s="90"/>
    </row>
    <row r="32" spans="1:13" ht="16.5">
      <c r="A32" s="76"/>
      <c r="B32" s="104"/>
      <c r="C32" s="198"/>
      <c r="D32" s="198"/>
      <c r="E32" s="198"/>
      <c r="F32" s="198"/>
      <c r="G32" s="198"/>
      <c r="H32" s="198"/>
      <c r="I32" s="198"/>
      <c r="J32" s="198"/>
      <c r="K32" s="198"/>
      <c r="L32" s="199"/>
      <c r="M32" s="90"/>
    </row>
    <row r="33" spans="1:13" ht="16.5">
      <c r="A33" s="76"/>
      <c r="B33" s="104"/>
      <c r="C33" s="98"/>
      <c r="D33" s="98"/>
      <c r="E33" s="98"/>
      <c r="F33" s="98"/>
      <c r="G33" s="98"/>
      <c r="H33" s="98"/>
      <c r="I33" s="98"/>
      <c r="J33" s="98"/>
      <c r="K33" s="109"/>
      <c r="L33" s="117"/>
      <c r="M33" s="90"/>
    </row>
    <row r="34" spans="1:13" ht="16.5">
      <c r="A34" s="76"/>
      <c r="B34" s="104"/>
      <c r="C34" s="98"/>
      <c r="D34" s="98"/>
      <c r="E34" s="98"/>
      <c r="F34" s="98"/>
      <c r="G34" s="98"/>
      <c r="H34" s="98"/>
      <c r="I34" s="98"/>
      <c r="J34" s="98"/>
      <c r="K34" s="109"/>
      <c r="L34" s="117"/>
      <c r="M34" s="90"/>
    </row>
    <row r="35" spans="1:13" ht="17.25" thickBot="1">
      <c r="A35" s="76"/>
      <c r="B35" s="112"/>
      <c r="C35" s="113"/>
      <c r="D35" s="113"/>
      <c r="E35" s="113"/>
      <c r="F35" s="113"/>
      <c r="G35" s="113"/>
      <c r="H35" s="113"/>
      <c r="I35" s="113"/>
      <c r="J35" s="113"/>
      <c r="K35" s="114"/>
      <c r="L35" s="115"/>
      <c r="M35" s="85"/>
    </row>
    <row r="36" spans="1:13" ht="13.5" customHeight="1">
      <c r="A36" s="76"/>
      <c r="B36" s="91"/>
      <c r="C36" s="91"/>
      <c r="D36" s="91"/>
      <c r="E36" s="91"/>
      <c r="F36" s="91"/>
      <c r="G36" s="91"/>
      <c r="H36" s="91"/>
      <c r="I36" s="91"/>
      <c r="J36" s="91"/>
      <c r="K36" s="92"/>
      <c r="L36" s="85"/>
      <c r="M36" s="85"/>
    </row>
    <row r="37" spans="2:13" ht="16.5">
      <c r="B37" s="96"/>
      <c r="C37" s="96"/>
      <c r="D37" s="96"/>
      <c r="E37" s="96"/>
      <c r="F37" s="96"/>
      <c r="G37" s="96"/>
      <c r="H37" s="96"/>
      <c r="I37" s="96"/>
      <c r="J37" s="96"/>
      <c r="K37" s="111"/>
      <c r="L37" s="103"/>
      <c r="M37" s="103"/>
    </row>
    <row r="38" spans="2:13" ht="16.5">
      <c r="B38" s="96"/>
      <c r="C38" s="96"/>
      <c r="D38" s="96"/>
      <c r="E38" s="96"/>
      <c r="F38" s="96"/>
      <c r="G38" s="96"/>
      <c r="H38" s="96"/>
      <c r="I38" s="96"/>
      <c r="J38" s="96"/>
      <c r="K38" s="111"/>
      <c r="L38" s="103"/>
      <c r="M38" s="103"/>
    </row>
    <row r="39" spans="2:13" ht="16.5">
      <c r="B39" s="96"/>
      <c r="C39" s="96"/>
      <c r="D39" s="96"/>
      <c r="E39" s="96"/>
      <c r="F39" s="96"/>
      <c r="G39" s="96"/>
      <c r="H39" s="96"/>
      <c r="I39" s="96"/>
      <c r="J39" s="96"/>
      <c r="K39" s="111"/>
      <c r="L39" s="103"/>
      <c r="M39" s="103"/>
    </row>
    <row r="40" spans="2:13" ht="16.5">
      <c r="B40" s="96"/>
      <c r="C40" s="96"/>
      <c r="D40" s="96"/>
      <c r="E40" s="96"/>
      <c r="F40" s="96"/>
      <c r="G40" s="96"/>
      <c r="H40" s="96"/>
      <c r="I40" s="96"/>
      <c r="J40" s="96"/>
      <c r="K40" s="111"/>
      <c r="L40" s="103"/>
      <c r="M40" s="103"/>
    </row>
    <row r="41" spans="2:13" ht="16.5">
      <c r="B41" s="96"/>
      <c r="C41" s="96"/>
      <c r="D41" s="96"/>
      <c r="E41" s="96"/>
      <c r="F41" s="96"/>
      <c r="G41" s="96"/>
      <c r="H41" s="96"/>
      <c r="I41" s="96"/>
      <c r="J41" s="96"/>
      <c r="K41" s="111"/>
      <c r="L41" s="103"/>
      <c r="M41" s="103"/>
    </row>
    <row r="42" spans="2:13" ht="16.5">
      <c r="B42" s="96"/>
      <c r="C42" s="96"/>
      <c r="D42" s="96"/>
      <c r="E42" s="96"/>
      <c r="F42" s="96"/>
      <c r="G42" s="96"/>
      <c r="H42" s="96"/>
      <c r="I42" s="96"/>
      <c r="J42" s="96"/>
      <c r="K42" s="111"/>
      <c r="L42" s="103"/>
      <c r="M42" s="103"/>
    </row>
    <row r="43" ht="16.5">
      <c r="B43" s="96"/>
    </row>
    <row r="44" ht="16.5">
      <c r="B44" s="96"/>
    </row>
    <row r="45" ht="16.5">
      <c r="B45" s="96"/>
    </row>
    <row r="46" ht="16.5">
      <c r="B46" s="96"/>
    </row>
    <row r="47" ht="16.5">
      <c r="B47" s="96"/>
    </row>
    <row r="48" ht="16.5">
      <c r="B48" s="96"/>
    </row>
    <row r="49" ht="16.5">
      <c r="B49" s="96"/>
    </row>
    <row r="50" ht="16.5">
      <c r="B50" s="96"/>
    </row>
    <row r="51" ht="16.5">
      <c r="B51" s="96"/>
    </row>
    <row r="52" ht="16.5">
      <c r="B52" s="96"/>
    </row>
    <row r="53" ht="16.5">
      <c r="B53" s="96"/>
    </row>
    <row r="54" ht="16.5">
      <c r="B54" s="96"/>
    </row>
    <row r="55" ht="16.5">
      <c r="B55" s="96"/>
    </row>
    <row r="56" ht="16.5">
      <c r="B56" s="96"/>
    </row>
    <row r="57" ht="16.5">
      <c r="B57" s="96"/>
    </row>
    <row r="58" ht="16.5">
      <c r="B58" s="96"/>
    </row>
    <row r="59" ht="16.5">
      <c r="B59" s="96"/>
    </row>
    <row r="60" ht="16.5">
      <c r="B60" s="96"/>
    </row>
    <row r="61" ht="16.5">
      <c r="B61" s="96"/>
    </row>
    <row r="62" ht="16.5">
      <c r="B62" s="96"/>
    </row>
    <row r="63" ht="16.5">
      <c r="B63" s="96"/>
    </row>
    <row r="64" ht="16.5">
      <c r="B64" s="96"/>
    </row>
    <row r="65" ht="16.5">
      <c r="B65" s="96"/>
    </row>
    <row r="66" ht="16.5">
      <c r="B66" s="96"/>
    </row>
    <row r="67" ht="16.5">
      <c r="B67" s="96"/>
    </row>
  </sheetData>
  <sheetProtection/>
  <mergeCells count="4">
    <mergeCell ref="K14:K16"/>
    <mergeCell ref="C25:K25"/>
    <mergeCell ref="C23:H23"/>
    <mergeCell ref="C28:L32"/>
  </mergeCells>
  <hyperlinks>
    <hyperlink ref="C23" r:id="rId1" display="http://10.145.128.3/WWWRoot/Fmo/SmartForms/B. DIY Supporting Document/TVL ADVANCE (OF-261).dot"/>
    <hyperlink ref="C25:K25" r:id="rId2" display="TQSA Form"/>
    <hyperlink ref="C23:H23" r:id="rId3" display="     "/>
    <hyperlink ref="K20" location="Workings!A3" display="Workings!A3"/>
  </hyperlinks>
  <printOptions/>
  <pageMargins left="0.5" right="0.5" top="1" bottom="0.75" header="0.5" footer="0.5"/>
  <pageSetup horizontalDpi="600" verticalDpi="600" orientation="portrait"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HONG KONG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dc:creator>
  <cp:keywords/>
  <dc:description/>
  <cp:lastModifiedBy>CunibertiMN</cp:lastModifiedBy>
  <cp:lastPrinted>2001-03-16T13:09:58Z</cp:lastPrinted>
  <dcterms:created xsi:type="dcterms:W3CDTF">2001-01-05T03:46:49Z</dcterms:created>
  <dcterms:modified xsi:type="dcterms:W3CDTF">2010-04-12T21:36:10Z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